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date1904="1" checkCompatibility="1"/>
  <mc:AlternateContent xmlns:mc="http://schemas.openxmlformats.org/markup-compatibility/2006">
    <mc:Choice Requires="x15">
      <x15ac:absPath xmlns:x15ac="http://schemas.microsoft.com/office/spreadsheetml/2010/11/ac" url="/Users/sandrakleisa/Desktop/"/>
    </mc:Choice>
  </mc:AlternateContent>
  <bookViews>
    <workbookView xWindow="27140" yWindow="1940" windowWidth="26560" windowHeight="23360" tabRatio="500"/>
  </bookViews>
  <sheets>
    <sheet name="Tab52" sheetId="1" r:id="rId1"/>
  </sheets>
  <externalReferences>
    <externalReference r:id="rId2"/>
  </externalReferences>
  <definedNames>
    <definedName name="SAPCrosstab2">#REF!</definedName>
    <definedName name="SAPSprache">[1]Hilfstabelle!$H$2</definedName>
    <definedName name="Sprachtexte">[1]Hilfstabelle!$D$3:$G$103</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I21" i="1" l="1"/>
  <c r="I6" i="1"/>
  <c r="I12" i="1"/>
  <c r="I17" i="1"/>
  <c r="I5" i="1"/>
  <c r="I4" i="1"/>
  <c r="I29" i="1"/>
  <c r="G28" i="1"/>
  <c r="G21" i="1"/>
  <c r="H21" i="1"/>
  <c r="H29" i="1"/>
  <c r="H17" i="1"/>
  <c r="H12" i="1"/>
  <c r="H6" i="1"/>
  <c r="H5" i="1"/>
  <c r="H4" i="1"/>
  <c r="G6" i="1"/>
  <c r="G12" i="1"/>
  <c r="G17" i="1"/>
  <c r="G29" i="1"/>
  <c r="G5" i="1"/>
  <c r="G4" i="1"/>
  <c r="F12" i="1"/>
  <c r="F31" i="1"/>
  <c r="F21" i="1"/>
  <c r="F6" i="1"/>
  <c r="F29" i="1"/>
  <c r="F17" i="1"/>
  <c r="F5" i="1"/>
  <c r="F4" i="1"/>
  <c r="E18" i="1"/>
  <c r="E17" i="1"/>
  <c r="E21" i="1"/>
  <c r="E6" i="1"/>
  <c r="E12" i="1"/>
  <c r="E5" i="1"/>
  <c r="E29" i="1"/>
</calcChain>
</file>

<file path=xl/sharedStrings.xml><?xml version="1.0" encoding="utf-8"?>
<sst xmlns="http://schemas.openxmlformats.org/spreadsheetml/2006/main" count="35" uniqueCount="35">
  <si>
    <t>Anmerkung: Mit der Einführung des Neuen Rechnungsmodells (NRM) im Jahr 2007 erfolgte ein Systemwechsel in der Rechnungslegung des Bundes. Aufgrund dieses Strukturbruchs sind Vorjahresvergleiche nicht mehr möglich.</t>
    <phoneticPr fontId="3" type="noConversion"/>
  </si>
  <si>
    <t>Quellen: Staatsrechnung, BLW</t>
  </si>
  <si>
    <t>Ausgaben des Bundes für Landwirtschaft und Ernährung, in 1 000 Fr.</t>
    <phoneticPr fontId="3" type="noConversion"/>
  </si>
  <si>
    <t>Ausgabenbereich</t>
  </si>
  <si>
    <t>Aufgabengebiet Landwirtschaft und Ernährung</t>
  </si>
  <si>
    <t>Innerhalb Zahlungsrahmen</t>
  </si>
  <si>
    <t>Grundlagenverbesserung &amp; Soziale Begleitmassnahmen</t>
  </si>
  <si>
    <t>Strukturverbesserungen</t>
  </si>
  <si>
    <t>Investitionskredite</t>
  </si>
  <si>
    <t>Betriebshilfe</t>
  </si>
  <si>
    <t>Tierzucht und genetische Ressourcen</t>
  </si>
  <si>
    <t>Qualtitäts- und Absatzförderung</t>
  </si>
  <si>
    <t>Direktzahlungen</t>
  </si>
  <si>
    <t>Direktzahlungen Landwirtschaft</t>
  </si>
  <si>
    <t>Allgemeine Direktzahlungen</t>
  </si>
  <si>
    <t>Ökologische Direktzahlungen</t>
  </si>
  <si>
    <t>Ausserhalb Zahlungsrahmen</t>
  </si>
  <si>
    <t>Verwaltung</t>
  </si>
  <si>
    <t>Pflanzenschutz</t>
  </si>
  <si>
    <t>Gestüt (Agroscope)</t>
  </si>
  <si>
    <t>Landwirtschaftliche Verarbeitungsprodukte (EZV)</t>
  </si>
  <si>
    <t>Familienzulagen in der Landwirtschaft (BSV)</t>
  </si>
  <si>
    <t>Ausgaben ausserhalb der Landwirtschaft</t>
  </si>
  <si>
    <t>Forschung und Entwicklung Landwirtschaft</t>
  </si>
  <si>
    <t>Tiergesundheit</t>
  </si>
  <si>
    <t>FAO</t>
  </si>
  <si>
    <r>
      <t>Milchwirtschaft</t>
    </r>
    <r>
      <rPr>
        <vertAlign val="superscript"/>
        <sz val="8"/>
        <rFont val="Calibri"/>
        <family val="2"/>
      </rPr>
      <t>1)</t>
    </r>
  </si>
  <si>
    <r>
      <t>Viehwirtschaft</t>
    </r>
    <r>
      <rPr>
        <vertAlign val="superscript"/>
        <sz val="8"/>
        <rFont val="Calibri"/>
        <family val="2"/>
      </rPr>
      <t>1)</t>
    </r>
  </si>
  <si>
    <t>Rückerstattungen von Subventionen</t>
  </si>
  <si>
    <t>Landwirtschaftliches Beratungswesen</t>
  </si>
  <si>
    <t>Vollzug und Kontrolle</t>
  </si>
  <si>
    <r>
      <t>1)</t>
    </r>
    <r>
      <rPr>
        <sz val="7"/>
        <rFont val="Calibri"/>
      </rPr>
      <t xml:space="preserve"> Ab 2018 werden die Ausgaben für die Administration der Milchpreisstützung und die Entschädigung an private Organisationen Schlachtvieh und Fleisch im Globalbudget des BLW (Vollzug und Kontrolle) aufgeführt, und sie sind nicht mehr im Zahlungsrahmen Produktion und Absatz enthalten. </t>
    </r>
  </si>
  <si>
    <r>
      <t>Produktion und Absatz</t>
    </r>
    <r>
      <rPr>
        <vertAlign val="superscript"/>
        <sz val="8"/>
        <rFont val="Calibri"/>
        <family val="2"/>
      </rPr>
      <t>2)</t>
    </r>
  </si>
  <si>
    <r>
      <t>2)</t>
    </r>
    <r>
      <rPr>
        <sz val="7"/>
        <rFont val="Calibri"/>
      </rPr>
      <t xml:space="preserve"> Mit der Einführung einer allgemeinen Milchzulage und einer Getreidezulage im Umfang von insgesamt 95 Millionen wird der Wegfall der landwirtschaftlichen Ausfuhrbeiträge (ausserhalb Zahlungsrahmen) kompensiert. Zusätzlich hat der Bundesrat beschlossen, die inländische Zuckerproduktion unter anderem mit Hilfe von höheren Einzelkulturbeiträgen für Zuckerrüben bis 2021 befristet zu stützen. </t>
    </r>
  </si>
  <si>
    <t>Pflanzenbau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</si>
</sst>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000"/>
    <numFmt numFmtId="166" formatCode="#,##0.00_ ;\-#,##0.00\ "/>
  </numFmts>
  <fonts count="27" x14ac:knownFonts="1">
    <font>
      <sz val="10"/>
      <name val="Verdana"/>
    </font>
    <font>
      <sz val="11"/>
      <color theme="1"/>
      <name val="Arial"/>
      <family val="2"/>
    </font>
    <font>
      <sz val="11"/>
      <color theme="1"/>
      <name val="Arial"/>
      <family val="2"/>
    </font>
    <font>
      <sz val="8"/>
      <name val="Verdana"/>
    </font>
    <font>
      <sz val="10"/>
      <name val="Calibri"/>
    </font>
    <font>
      <b/>
      <sz val="8"/>
      <name val="Calibri"/>
    </font>
    <font>
      <sz val="8"/>
      <name val="Calibri"/>
    </font>
    <font>
      <b/>
      <sz val="9.5"/>
      <name val="Calibri"/>
    </font>
    <font>
      <sz val="7"/>
      <name val="Calibri"/>
    </font>
    <font>
      <sz val="10"/>
      <name val="Arial"/>
    </font>
    <font>
      <sz val="8"/>
      <name val="Helv"/>
    </font>
    <font>
      <sz val="10"/>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0"/>
      <color indexed="8"/>
      <name val="Arial"/>
    </font>
    <font>
      <sz val="19"/>
      <color indexed="48"/>
      <name val="Arial"/>
    </font>
    <font>
      <sz val="10"/>
      <color theme="1"/>
      <name val="Arial"/>
      <family val="2"/>
    </font>
    <font>
      <b/>
      <sz val="10"/>
      <color rgb="FF000000"/>
      <name val="Arial"/>
      <family val="2"/>
    </font>
    <font>
      <sz val="10"/>
      <color rgb="FF000000"/>
      <name val="Arial"/>
      <family val="2"/>
    </font>
    <font>
      <vertAlign val="superscript"/>
      <sz val="8"/>
      <name val="Calibri"/>
      <family val="2"/>
    </font>
    <font>
      <sz val="8"/>
      <name val="Calibri"/>
      <family val="2"/>
    </font>
    <font>
      <vertAlign val="superscript"/>
      <sz val="7"/>
      <name val="Calibri"/>
      <family val="2"/>
    </font>
  </fonts>
  <fills count="25">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rgb="FFFFFFFF"/>
        <bgColor rgb="FF000000"/>
      </patternFill>
    </fill>
  </fills>
  <borders count="7">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theme="0" tint="-0.14996795556505021"/>
      </top>
      <bottom style="thin">
        <color theme="0" tint="-0.14996795556505021"/>
      </bottom>
      <diagonal/>
    </border>
  </borders>
  <cellStyleXfs count="72">
    <xf numFmtId="0" fontId="0" fillId="0" borderId="0"/>
    <xf numFmtId="0" fontId="9" fillId="0" borderId="0"/>
    <xf numFmtId="0" fontId="10" fillId="0" borderId="0"/>
    <xf numFmtId="0" fontId="11" fillId="0" borderId="0"/>
    <xf numFmtId="4" fontId="12" fillId="4" borderId="0" applyNumberFormat="0" applyProtection="0">
      <alignment horizontal="left" vertical="center" indent="1"/>
    </xf>
    <xf numFmtId="4" fontId="13" fillId="5" borderId="0" applyNumberFormat="0" applyProtection="0">
      <alignment horizontal="left" vertical="center" indent="1"/>
    </xf>
    <xf numFmtId="4" fontId="14" fillId="6" borderId="0" applyNumberFormat="0" applyProtection="0">
      <alignment horizontal="left" vertical="center" indent="1"/>
    </xf>
    <xf numFmtId="4" fontId="13" fillId="7" borderId="4"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4" fillId="5" borderId="5" applyNumberFormat="0" applyProtection="0">
      <alignment horizontal="left" vertical="top" indent="1"/>
    </xf>
    <xf numFmtId="4" fontId="14" fillId="8" borderId="5" applyNumberFormat="0" applyProtection="0">
      <alignment horizontal="right" vertical="center"/>
    </xf>
    <xf numFmtId="0" fontId="11" fillId="9" borderId="5" applyNumberFormat="0" applyProtection="0">
      <alignment horizontal="left" vertical="center" indent="1"/>
    </xf>
    <xf numFmtId="4" fontId="14" fillId="8" borderId="5" applyNumberFormat="0" applyProtection="0">
      <alignment horizontal="left" vertical="center" indent="1"/>
    </xf>
    <xf numFmtId="4" fontId="13" fillId="10" borderId="5" applyNumberFormat="0" applyProtection="0">
      <alignment vertical="center"/>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4" fontId="14" fillId="6" borderId="5" applyNumberFormat="0" applyProtection="0">
      <alignment horizontal="right" vertical="center"/>
    </xf>
    <xf numFmtId="4" fontId="15" fillId="13" borderId="5" applyNumberFormat="0" applyProtection="0">
      <alignment vertical="center"/>
    </xf>
    <xf numFmtId="4" fontId="13" fillId="13" borderId="5" applyNumberFormat="0" applyProtection="0">
      <alignment horizontal="left" vertical="center" indent="1"/>
    </xf>
    <xf numFmtId="0" fontId="13" fillId="13" borderId="5" applyNumberFormat="0" applyProtection="0">
      <alignment horizontal="left" vertical="top" indent="1"/>
    </xf>
    <xf numFmtId="4" fontId="14" fillId="14" borderId="5" applyNumberFormat="0" applyProtection="0">
      <alignment horizontal="right" vertical="center"/>
    </xf>
    <xf numFmtId="4" fontId="14" fillId="15" borderId="5" applyNumberFormat="0" applyProtection="0">
      <alignment horizontal="right" vertical="center"/>
    </xf>
    <xf numFmtId="4" fontId="14" fillId="16" borderId="5" applyNumberFormat="0" applyProtection="0">
      <alignment horizontal="right" vertical="center"/>
    </xf>
    <xf numFmtId="4" fontId="14" fillId="17" borderId="5" applyNumberFormat="0" applyProtection="0">
      <alignment horizontal="right" vertical="center"/>
    </xf>
    <xf numFmtId="4" fontId="14" fillId="18" borderId="5" applyNumberFormat="0" applyProtection="0">
      <alignment horizontal="right" vertical="center"/>
    </xf>
    <xf numFmtId="4" fontId="14" fillId="19" borderId="5" applyNumberFormat="0" applyProtection="0">
      <alignment horizontal="right" vertical="center"/>
    </xf>
    <xf numFmtId="4" fontId="14" fillId="20" borderId="5" applyNumberFormat="0" applyProtection="0">
      <alignment horizontal="right" vertical="center"/>
    </xf>
    <xf numFmtId="4" fontId="14" fillId="21" borderId="5" applyNumberFormat="0" applyProtection="0">
      <alignment horizontal="right" vertical="center"/>
    </xf>
    <xf numFmtId="4" fontId="14" fillId="22" borderId="5" applyNumberFormat="0" applyProtection="0">
      <alignment horizontal="right" vertical="center"/>
    </xf>
    <xf numFmtId="4" fontId="16" fillId="9" borderId="0" applyNumberFormat="0" applyProtection="0">
      <alignment horizontal="left" vertical="center" indent="1"/>
    </xf>
    <xf numFmtId="0" fontId="11" fillId="9" borderId="5" applyNumberFormat="0" applyProtection="0">
      <alignment horizontal="left" vertical="top" indent="1"/>
    </xf>
    <xf numFmtId="0" fontId="11" fillId="5" borderId="5" applyNumberFormat="0" applyProtection="0">
      <alignment horizontal="left" vertical="top" indent="1"/>
    </xf>
    <xf numFmtId="0" fontId="11" fillId="11" borderId="5" applyNumberFormat="0" applyProtection="0">
      <alignment horizontal="left" vertical="top" indent="1"/>
    </xf>
    <xf numFmtId="0" fontId="11" fillId="12" borderId="5" applyNumberFormat="0" applyProtection="0">
      <alignment horizontal="left" vertical="top" indent="1"/>
    </xf>
    <xf numFmtId="4" fontId="14" fillId="23" borderId="5" applyNumberFormat="0" applyProtection="0">
      <alignment vertical="center"/>
    </xf>
    <xf numFmtId="4" fontId="17" fillId="23" borderId="5" applyNumberFormat="0" applyProtection="0">
      <alignment vertical="center"/>
    </xf>
    <xf numFmtId="4" fontId="14" fillId="23" borderId="5" applyNumberFormat="0" applyProtection="0">
      <alignment horizontal="left" vertical="center" indent="1"/>
    </xf>
    <xf numFmtId="0" fontId="14" fillId="23" borderId="5" applyNumberFormat="0" applyProtection="0">
      <alignment horizontal="left" vertical="top" indent="1"/>
    </xf>
    <xf numFmtId="4" fontId="17" fillId="6" borderId="5" applyNumberFormat="0" applyProtection="0">
      <alignment horizontal="right" vertical="center"/>
    </xf>
    <xf numFmtId="4" fontId="18" fillId="6" borderId="5" applyNumberFormat="0" applyProtection="0">
      <alignment horizontal="right" vertical="center"/>
    </xf>
    <xf numFmtId="4" fontId="12" fillId="4" borderId="0"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1" fillId="9" borderId="5" applyNumberFormat="0" applyProtection="0">
      <alignment horizontal="left" vertical="center" indent="1"/>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0" fontId="9" fillId="12" borderId="5" applyNumberFormat="0" applyProtection="0">
      <alignment horizontal="left" vertical="center" indent="1"/>
    </xf>
    <xf numFmtId="0" fontId="9" fillId="11" borderId="5" applyNumberFormat="0" applyProtection="0">
      <alignment horizontal="left" vertical="center" indent="1"/>
    </xf>
    <xf numFmtId="0" fontId="9" fillId="5" borderId="5" applyNumberFormat="0" applyProtection="0">
      <alignment horizontal="left" vertical="center" indent="1"/>
    </xf>
    <xf numFmtId="0" fontId="9" fillId="9" borderId="5" applyNumberFormat="0" applyProtection="0">
      <alignment horizontal="left" vertical="center" indent="1"/>
    </xf>
    <xf numFmtId="4" fontId="19" fillId="6" borderId="0" applyNumberFormat="0" applyProtection="0">
      <alignment horizontal="left" vertical="center" indent="1"/>
    </xf>
    <xf numFmtId="4" fontId="19" fillId="5" borderId="0" applyNumberFormat="0" applyProtection="0">
      <alignment horizontal="left" vertical="center" indent="1"/>
    </xf>
    <xf numFmtId="4" fontId="20" fillId="4" borderId="0" applyNumberFormat="0" applyProtection="0">
      <alignment horizontal="left" vertical="center" indent="1"/>
    </xf>
    <xf numFmtId="0" fontId="9" fillId="9" borderId="5" applyNumberFormat="0" applyProtection="0">
      <alignment horizontal="left" vertical="top" indent="1"/>
    </xf>
    <xf numFmtId="0" fontId="9" fillId="5" borderId="5" applyNumberFormat="0" applyProtection="0">
      <alignment horizontal="left" vertical="top" indent="1"/>
    </xf>
    <xf numFmtId="0" fontId="11" fillId="0" borderId="0"/>
    <xf numFmtId="0" fontId="2" fillId="0" borderId="0"/>
    <xf numFmtId="0" fontId="1" fillId="0" borderId="0"/>
    <xf numFmtId="0" fontId="1" fillId="0" borderId="0"/>
    <xf numFmtId="0" fontId="1" fillId="0" borderId="0"/>
    <xf numFmtId="0" fontId="22" fillId="24" borderId="6" applyNumberFormat="0" applyFill="0" applyAlignment="0" applyProtection="0">
      <alignment horizontal="left" vertical="center" indent="1"/>
    </xf>
    <xf numFmtId="165" fontId="22" fillId="0" borderId="6" applyNumberFormat="0" applyProtection="0">
      <alignment horizontal="right" vertical="top" wrapText="1"/>
    </xf>
    <xf numFmtId="0" fontId="23" fillId="0" borderId="6" applyNumberFormat="0" applyAlignment="0" applyProtection="0">
      <alignment horizontal="left" vertical="center" indent="1"/>
    </xf>
    <xf numFmtId="166" fontId="21" fillId="0" borderId="6" applyNumberFormat="0">
      <alignment horizontal="right" vertical="center"/>
    </xf>
    <xf numFmtId="0" fontId="23"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1" fillId="0" borderId="0"/>
    <xf numFmtId="0" fontId="22" fillId="0" borderId="6" applyNumberFormat="0" applyAlignment="0" applyProtection="0">
      <alignment horizontal="left" vertical="center" indent="1"/>
    </xf>
  </cellStyleXfs>
  <cellXfs count="25">
    <xf numFmtId="0" fontId="0" fillId="0" borderId="0" xfId="0"/>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3" xfId="0" applyFont="1" applyFill="1" applyBorder="1" applyAlignment="1">
      <alignment vertical="center"/>
    </xf>
    <xf numFmtId="164" fontId="6" fillId="0" borderId="0"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164" fontId="4" fillId="0" borderId="0" xfId="0" applyNumberFormat="1" applyFont="1" applyFill="1" applyBorder="1" applyAlignment="1">
      <alignment vertical="center"/>
    </xf>
    <xf numFmtId="0" fontId="5"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6" fillId="3" borderId="0" xfId="0" applyFont="1" applyFill="1" applyBorder="1" applyAlignment="1">
      <alignment vertical="center"/>
    </xf>
    <xf numFmtId="164" fontId="6" fillId="3" borderId="0" xfId="0" applyNumberFormat="1" applyFont="1" applyFill="1" applyBorder="1" applyAlignment="1">
      <alignment horizontal="righ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right" vertical="center"/>
    </xf>
    <xf numFmtId="0" fontId="25" fillId="0" borderId="0" xfId="0" applyFont="1" applyFill="1" applyBorder="1" applyAlignment="1">
      <alignment vertical="center"/>
    </xf>
    <xf numFmtId="1" fontId="6" fillId="0" borderId="0" xfId="0" applyNumberFormat="1" applyFont="1" applyFill="1" applyBorder="1" applyAlignment="1">
      <alignment horizontal="right" vertical="center"/>
    </xf>
    <xf numFmtId="0" fontId="25" fillId="3" borderId="0" xfId="0" applyFont="1" applyFill="1" applyBorder="1" applyAlignment="1">
      <alignment vertical="center"/>
    </xf>
    <xf numFmtId="164" fontId="7" fillId="0" borderId="0" xfId="0" applyNumberFormat="1" applyFont="1" applyFill="1" applyBorder="1" applyAlignment="1">
      <alignment vertical="center"/>
    </xf>
    <xf numFmtId="164" fontId="0" fillId="0" borderId="0" xfId="0" applyNumberFormat="1" applyAlignment="1">
      <alignment vertical="center"/>
    </xf>
    <xf numFmtId="0" fontId="8" fillId="0" borderId="0" xfId="0" applyFont="1" applyFill="1" applyBorder="1" applyAlignment="1">
      <alignment horizontal="left" vertical="center" wrapText="1"/>
    </xf>
    <xf numFmtId="0" fontId="26" fillId="0" borderId="0" xfId="0" applyFont="1" applyFill="1" applyBorder="1" applyAlignment="1">
      <alignment horizontal="left" vertical="center" wrapText="1"/>
    </xf>
  </cellXfs>
  <cellStyles count="72">
    <cellStyle name="Normal_Bz2002t33_haupt" xfId="2"/>
    <cellStyle name="SAPBEXaggData" xfId="14"/>
    <cellStyle name="SAPBEXaggDataEmph" xfId="19"/>
    <cellStyle name="SAPBEXaggItem" xfId="20"/>
    <cellStyle name="SAPBEXaggItemX" xfId="21"/>
    <cellStyle name="SAPBEXchaText" xfId="5"/>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7"/>
    <cellStyle name="SAPBEXfilterItem" xfId="6"/>
    <cellStyle name="SAPBEXfilterText" xfId="31"/>
    <cellStyle name="SAPBEXformats" xfId="11"/>
    <cellStyle name="SAPBEXheaderItem" xfId="9"/>
    <cellStyle name="SAPBEXheaderItem 2" xfId="44"/>
    <cellStyle name="SAPBEXheaderItem 3" xfId="53"/>
    <cellStyle name="SAPBEXheaderText" xfId="8"/>
    <cellStyle name="SAPBEXheaderText 2" xfId="43"/>
    <cellStyle name="SAPBEXheaderText 3" xfId="54"/>
    <cellStyle name="SAPBEXHLevel0" xfId="12"/>
    <cellStyle name="SAPBEXHLevel0 2" xfId="45"/>
    <cellStyle name="SAPBEXHLevel0 3" xfId="52"/>
    <cellStyle name="SAPBEXHLevel0X" xfId="32"/>
    <cellStyle name="SAPBEXHLevel0X 2" xfId="56"/>
    <cellStyle name="SAPBEXHLevel1" xfId="15"/>
    <cellStyle name="SAPBEXHLevel1 2" xfId="46"/>
    <cellStyle name="SAPBEXHLevel1 3" xfId="51"/>
    <cellStyle name="SAPBEXHLevel1X" xfId="33"/>
    <cellStyle name="SAPBEXHLevel1X 2" xfId="57"/>
    <cellStyle name="SAPBEXHLevel2" xfId="16"/>
    <cellStyle name="SAPBEXHLevel2 2" xfId="47"/>
    <cellStyle name="SAPBEXHLevel2 3" xfId="50"/>
    <cellStyle name="SAPBEXHLevel2X" xfId="34"/>
    <cellStyle name="SAPBEXHLevel3" xfId="17"/>
    <cellStyle name="SAPBEXHLevel3 2" xfId="48"/>
    <cellStyle name="SAPBEXHLevel3 3" xfId="49"/>
    <cellStyle name="SAPBEXHLevel3X" xfId="35"/>
    <cellStyle name="SAPBEXresData" xfId="36"/>
    <cellStyle name="SAPBEXresDataEmph" xfId="37"/>
    <cellStyle name="SAPBEXresItem" xfId="38"/>
    <cellStyle name="SAPBEXresItemX" xfId="39"/>
    <cellStyle name="SAPBEXstdData" xfId="18"/>
    <cellStyle name="SAPBEXstdDataEmph" xfId="40"/>
    <cellStyle name="SAPBEXstdItem" xfId="13"/>
    <cellStyle name="SAPBEXstdItemX" xfId="10"/>
    <cellStyle name="SAPBEXtitle" xfId="4"/>
    <cellStyle name="SAPBEXtitle 2" xfId="42"/>
    <cellStyle name="SAPBEXtitle 3" xfId="55"/>
    <cellStyle name="SAPBEXundefined" xfId="41"/>
    <cellStyle name="SAPDataCell" xfId="66"/>
    <cellStyle name="SAPDimensionCell" xfId="63"/>
    <cellStyle name="SAPHierarchyCell0" xfId="71"/>
    <cellStyle name="SAPHierarchyCell1" xfId="68"/>
    <cellStyle name="SAPHierarchyCell2" xfId="69"/>
    <cellStyle name="SAPHierarchyCell3" xfId="65"/>
    <cellStyle name="SAPHierarchyCell4" xfId="67"/>
    <cellStyle name="SAPMemberCellX" xfId="64"/>
    <cellStyle name="Stand." xfId="0" builtinId="0"/>
    <cellStyle name="Standard 2" xfId="3"/>
    <cellStyle name="Standard 2 2" xfId="58"/>
    <cellStyle name="Standard 3" xfId="1"/>
    <cellStyle name="Standard 3 2" xfId="59"/>
    <cellStyle name="Standard 3 3" xfId="61"/>
    <cellStyle name="Standard 3_Tab52" xfId="60"/>
    <cellStyle name="Standard 4" xfId="62"/>
    <cellStyle name="Standard 5" xfId="7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b.intra.admin.ch/Userhome$/adb.intra.admin.ch/All/data/Documents/Documents/Budget%20und%20Finanzen/Voranschlag%20-%20Finanzplan%20nach%20Aufgabengebieten%20f&#252;r%20A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
    </sheetNames>
    <sheetDataSet>
      <sheetData sheetId="0"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37"/>
  <sheetViews>
    <sheetView tabSelected="1" zoomScale="145" zoomScaleNormal="145" zoomScalePageLayoutView="180" workbookViewId="0">
      <pane xSplit="1" ySplit="3" topLeftCell="B4" activePane="bottomRight" state="frozen"/>
      <selection pane="topRight" activeCell="B1" sqref="B1"/>
      <selection pane="bottomLeft" activeCell="A4" sqref="A4"/>
      <selection pane="bottomRight" sqref="A1:J45"/>
    </sheetView>
  </sheetViews>
  <sheetFormatPr baseColWidth="10" defaultColWidth="10.6640625" defaultRowHeight="10" customHeight="1" x14ac:dyDescent="0.15"/>
  <cols>
    <col min="1" max="1" width="38.5" style="1" customWidth="1"/>
    <col min="2" max="7" width="8.1640625" style="1" customWidth="1"/>
    <col min="8" max="8" width="7.83203125" style="1" customWidth="1"/>
    <col min="9" max="9" width="7.33203125" style="1" bestFit="1" customWidth="1"/>
    <col min="10" max="10" width="4.1640625" style="1" customWidth="1"/>
    <col min="11" max="11" width="10.6640625" style="1"/>
    <col min="12" max="12" width="10.83203125" style="1" bestFit="1" customWidth="1"/>
    <col min="13" max="16384" width="10.6640625" style="1"/>
  </cols>
  <sheetData>
    <row r="1" spans="1:12" ht="10" customHeight="1" x14ac:dyDescent="0.15">
      <c r="A1" s="21" t="s">
        <v>2</v>
      </c>
      <c r="B1" s="22"/>
      <c r="C1" s="22"/>
    </row>
    <row r="2" spans="1:12" ht="10" customHeight="1" x14ac:dyDescent="0.15">
      <c r="A2" s="4" t="s">
        <v>3</v>
      </c>
      <c r="B2" s="5">
        <v>2012</v>
      </c>
      <c r="C2" s="5">
        <v>2013</v>
      </c>
      <c r="D2" s="5">
        <v>2014</v>
      </c>
      <c r="E2" s="5">
        <v>2015</v>
      </c>
      <c r="F2" s="5">
        <v>2016</v>
      </c>
      <c r="G2" s="5">
        <v>2017</v>
      </c>
      <c r="H2" s="5">
        <v>2018</v>
      </c>
      <c r="I2" s="5">
        <v>2019</v>
      </c>
    </row>
    <row r="3" spans="1:12" ht="10" customHeight="1" x14ac:dyDescent="0.15">
      <c r="A3" s="6"/>
      <c r="B3" s="7"/>
      <c r="C3" s="7"/>
      <c r="D3" s="7"/>
      <c r="E3" s="7"/>
      <c r="F3" s="7"/>
      <c r="G3" s="7"/>
      <c r="H3" s="7"/>
      <c r="I3" s="7"/>
    </row>
    <row r="4" spans="1:12" ht="10" customHeight="1" x14ac:dyDescent="0.15">
      <c r="A4" s="8" t="s">
        <v>4</v>
      </c>
      <c r="B4" s="10">
        <v>3711112.4581899997</v>
      </c>
      <c r="C4" s="10">
        <v>3705974.3066000007</v>
      </c>
      <c r="D4" s="10">
        <v>3692510.3857899997</v>
      </c>
      <c r="E4" s="10">
        <v>3667266.8679999998</v>
      </c>
      <c r="F4" s="10">
        <f>F5+F21</f>
        <v>3659324.5869999998</v>
      </c>
      <c r="G4" s="10">
        <f>G5+G21</f>
        <v>3651973.54164</v>
      </c>
      <c r="H4" s="10">
        <f>H5+H21</f>
        <v>3639702.0134049999</v>
      </c>
      <c r="I4" s="10">
        <f>I5+I21</f>
        <v>3658151.0041767033</v>
      </c>
      <c r="L4" s="11"/>
    </row>
    <row r="5" spans="1:12" ht="10" customHeight="1" x14ac:dyDescent="0.15">
      <c r="A5" s="12" t="s">
        <v>5</v>
      </c>
      <c r="B5" s="13">
        <v>3441200.1269999999</v>
      </c>
      <c r="C5" s="13">
        <v>3438065.0486900005</v>
      </c>
      <c r="D5" s="13">
        <v>3429695.8211599998</v>
      </c>
      <c r="E5" s="13">
        <f>E6+E12+E17</f>
        <v>3385284</v>
      </c>
      <c r="F5" s="13">
        <f>F6+F12+F17</f>
        <v>3384246.4469999997</v>
      </c>
      <c r="G5" s="13">
        <f>G6+G12+G17</f>
        <v>3380692.57864</v>
      </c>
      <c r="H5" s="13">
        <f>H6+H12+H17</f>
        <v>3365820.4750799998</v>
      </c>
      <c r="I5" s="13">
        <f>I6+I12+I17</f>
        <v>3473794.0593300001</v>
      </c>
    </row>
    <row r="6" spans="1:12" ht="10" customHeight="1" x14ac:dyDescent="0.15">
      <c r="A6" s="14" t="s">
        <v>6</v>
      </c>
      <c r="B6" s="15">
        <v>191902.45199999999</v>
      </c>
      <c r="C6" s="15">
        <v>189243.64911999999</v>
      </c>
      <c r="D6" s="15">
        <v>184090.40537000002</v>
      </c>
      <c r="E6" s="15">
        <f>SUM(E7:E11)</f>
        <v>159564</v>
      </c>
      <c r="F6" s="15">
        <f>SUM(F7:F11)</f>
        <v>148009.084</v>
      </c>
      <c r="G6" s="15">
        <f>SUM(G7:G11)</f>
        <v>136752.22663000002</v>
      </c>
      <c r="H6" s="15">
        <f>SUM(H7:H11)</f>
        <v>132445.32500000001</v>
      </c>
      <c r="I6" s="15">
        <f>SUM(I7:I11)</f>
        <v>132274.34985999999</v>
      </c>
    </row>
    <row r="7" spans="1:12" ht="10" customHeight="1" x14ac:dyDescent="0.15">
      <c r="A7" s="2" t="s">
        <v>7</v>
      </c>
      <c r="B7" s="9">
        <v>86999.778999999995</v>
      </c>
      <c r="C7" s="9">
        <v>87807.578999999998</v>
      </c>
      <c r="D7" s="9">
        <v>89156.861000000004</v>
      </c>
      <c r="E7" s="9">
        <v>94659</v>
      </c>
      <c r="F7" s="9">
        <v>83807.851999999999</v>
      </c>
      <c r="G7" s="9">
        <v>79667.975000000006</v>
      </c>
      <c r="H7" s="9">
        <v>82200</v>
      </c>
      <c r="I7" s="9">
        <v>82782.7</v>
      </c>
    </row>
    <row r="8" spans="1:12" ht="10" customHeight="1" x14ac:dyDescent="0.15">
      <c r="A8" s="2" t="s">
        <v>8</v>
      </c>
      <c r="B8" s="9">
        <v>53999.733999999997</v>
      </c>
      <c r="C8" s="9">
        <v>51000</v>
      </c>
      <c r="D8" s="9">
        <v>45132.195370000001</v>
      </c>
      <c r="E8" s="9">
        <v>15283</v>
      </c>
      <c r="F8" s="9">
        <v>13034.114</v>
      </c>
      <c r="G8" s="9">
        <v>6828.7486699999999</v>
      </c>
      <c r="H8" s="9">
        <v>938.51800000000003</v>
      </c>
      <c r="I8" s="9">
        <v>-260.34105</v>
      </c>
    </row>
    <row r="9" spans="1:12" ht="10" customHeight="1" x14ac:dyDescent="0.15">
      <c r="A9" s="2" t="s">
        <v>9</v>
      </c>
      <c r="B9" s="9">
        <v>944.44100000000003</v>
      </c>
      <c r="C9" s="9">
        <v>689.45499999999993</v>
      </c>
      <c r="D9" s="9">
        <v>837.423</v>
      </c>
      <c r="E9" s="9">
        <v>203</v>
      </c>
      <c r="F9" s="9">
        <v>1090.2270000000001</v>
      </c>
      <c r="G9" s="9">
        <v>256.83425</v>
      </c>
      <c r="H9" s="19">
        <v>-1.0360000000000014</v>
      </c>
      <c r="I9" s="19">
        <v>166.70396</v>
      </c>
    </row>
    <row r="10" spans="1:12" ht="10" customHeight="1" x14ac:dyDescent="0.15">
      <c r="A10" s="2" t="s">
        <v>10</v>
      </c>
      <c r="B10" s="9">
        <v>37958.499000000003</v>
      </c>
      <c r="C10" s="9">
        <v>37746.616119999999</v>
      </c>
      <c r="D10" s="9">
        <v>36973.275999999998</v>
      </c>
      <c r="E10" s="9">
        <v>37549</v>
      </c>
      <c r="F10" s="9">
        <v>38479.084000000003</v>
      </c>
      <c r="G10" s="9">
        <v>38378.777349999997</v>
      </c>
      <c r="H10" s="9">
        <v>38494.663</v>
      </c>
      <c r="I10" s="9">
        <v>38518.737200000003</v>
      </c>
    </row>
    <row r="11" spans="1:12" ht="10" customHeight="1" x14ac:dyDescent="0.15">
      <c r="A11" s="2" t="s">
        <v>29</v>
      </c>
      <c r="B11" s="9">
        <v>11999.999</v>
      </c>
      <c r="C11" s="9">
        <v>11999.999</v>
      </c>
      <c r="D11" s="9">
        <v>11990.65</v>
      </c>
      <c r="E11" s="9">
        <v>11870</v>
      </c>
      <c r="F11" s="9">
        <v>11597.807000000001</v>
      </c>
      <c r="G11" s="9">
        <v>11619.89136</v>
      </c>
      <c r="H11" s="9">
        <v>10813.18</v>
      </c>
      <c r="I11" s="9">
        <v>11066.54975</v>
      </c>
    </row>
    <row r="12" spans="1:12" ht="10" customHeight="1" x14ac:dyDescent="0.15">
      <c r="A12" s="20" t="s">
        <v>32</v>
      </c>
      <c r="B12" s="15">
        <v>440103.64500000002</v>
      </c>
      <c r="C12" s="15">
        <v>450089.09456999996</v>
      </c>
      <c r="D12" s="15">
        <v>430739.38178999996</v>
      </c>
      <c r="E12" s="15">
        <f>SUM(E13:E16)</f>
        <v>430535</v>
      </c>
      <c r="F12" s="15">
        <f>SUM(F13:F16)</f>
        <v>434461.73</v>
      </c>
      <c r="G12" s="15">
        <f>SUM(G13:G16)</f>
        <v>437552.93400000001</v>
      </c>
      <c r="H12" s="15">
        <f>SUM(H13:H16)</f>
        <v>427989.73699999996</v>
      </c>
      <c r="I12" s="15">
        <f>SUM(I13:I16)</f>
        <v>526968.94680999999</v>
      </c>
    </row>
    <row r="13" spans="1:12" ht="10" customHeight="1" x14ac:dyDescent="0.15">
      <c r="A13" s="2" t="s">
        <v>11</v>
      </c>
      <c r="B13" s="9">
        <v>55899.561999999998</v>
      </c>
      <c r="C13" s="9">
        <v>56365.53757</v>
      </c>
      <c r="D13" s="9">
        <v>59736.044349999996</v>
      </c>
      <c r="E13" s="9">
        <v>60797</v>
      </c>
      <c r="F13" s="9">
        <v>62246.12</v>
      </c>
      <c r="G13" s="9">
        <v>64817</v>
      </c>
      <c r="H13" s="9">
        <v>64983.065000000002</v>
      </c>
      <c r="I13" s="9">
        <v>64706.093950000002</v>
      </c>
    </row>
    <row r="14" spans="1:12" ht="10" customHeight="1" x14ac:dyDescent="0.15">
      <c r="A14" s="18" t="s">
        <v>26</v>
      </c>
      <c r="B14" s="9">
        <v>300737.68099999998</v>
      </c>
      <c r="C14" s="9">
        <v>301328.94400000002</v>
      </c>
      <c r="D14" s="9">
        <v>295529.6311</v>
      </c>
      <c r="E14" s="9">
        <v>295436</v>
      </c>
      <c r="F14" s="9">
        <v>295491.68</v>
      </c>
      <c r="G14" s="9">
        <v>296273.24200000003</v>
      </c>
      <c r="H14" s="9">
        <v>292990.12099999998</v>
      </c>
      <c r="I14" s="9">
        <v>371642.4902</v>
      </c>
    </row>
    <row r="15" spans="1:12" ht="10" customHeight="1" x14ac:dyDescent="0.15">
      <c r="A15" s="18" t="s">
        <v>27</v>
      </c>
      <c r="B15" s="9">
        <v>11489.965</v>
      </c>
      <c r="C15" s="9">
        <v>11846.057000000001</v>
      </c>
      <c r="D15" s="9">
        <v>11876.215459999999</v>
      </c>
      <c r="E15" s="9">
        <v>11967</v>
      </c>
      <c r="F15" s="9">
        <v>12165.89</v>
      </c>
      <c r="G15" s="9">
        <v>12288.153</v>
      </c>
      <c r="H15" s="9">
        <v>5283.2139999999999</v>
      </c>
      <c r="I15" s="9">
        <v>5725.48128</v>
      </c>
    </row>
    <row r="16" spans="1:12" ht="10" customHeight="1" x14ac:dyDescent="0.15">
      <c r="A16" s="18" t="s">
        <v>34</v>
      </c>
      <c r="B16" s="9">
        <v>71976.437000000005</v>
      </c>
      <c r="C16" s="9">
        <v>80548.555999999997</v>
      </c>
      <c r="D16" s="9">
        <v>63597.490879999998</v>
      </c>
      <c r="E16" s="9">
        <v>62335</v>
      </c>
      <c r="F16" s="9">
        <v>64558.04</v>
      </c>
      <c r="G16" s="9">
        <v>64174.538999999997</v>
      </c>
      <c r="H16" s="9">
        <v>64733.337</v>
      </c>
      <c r="I16" s="9">
        <v>84894.881379999992</v>
      </c>
    </row>
    <row r="17" spans="1:9" ht="10" customHeight="1" x14ac:dyDescent="0.15">
      <c r="A17" s="14" t="s">
        <v>12</v>
      </c>
      <c r="B17" s="15">
        <v>2809194.03</v>
      </c>
      <c r="C17" s="15">
        <v>2798732.3050000002</v>
      </c>
      <c r="D17" s="15">
        <v>2814866.034</v>
      </c>
      <c r="E17" s="15">
        <f>E18</f>
        <v>2795185</v>
      </c>
      <c r="F17" s="15">
        <f>F18</f>
        <v>2801775.6329999999</v>
      </c>
      <c r="G17" s="15">
        <f>G18</f>
        <v>2806387.4180100001</v>
      </c>
      <c r="H17" s="15">
        <f>H18</f>
        <v>2805385.4130799999</v>
      </c>
      <c r="I17" s="15">
        <f>I18</f>
        <v>2814550.76266</v>
      </c>
    </row>
    <row r="18" spans="1:9" ht="10" customHeight="1" x14ac:dyDescent="0.15">
      <c r="A18" s="2" t="s">
        <v>13</v>
      </c>
      <c r="B18" s="9"/>
      <c r="C18" s="9"/>
      <c r="D18" s="9">
        <v>2814866.034</v>
      </c>
      <c r="E18" s="9">
        <f>2799185-4000</f>
        <v>2795185</v>
      </c>
      <c r="F18" s="9">
        <v>2801775.6329999999</v>
      </c>
      <c r="G18" s="9">
        <v>2806387.4180100001</v>
      </c>
      <c r="H18" s="9">
        <v>2805385.4130799999</v>
      </c>
      <c r="I18" s="9">
        <v>2814550.76266</v>
      </c>
    </row>
    <row r="19" spans="1:9" ht="10" customHeight="1" x14ac:dyDescent="0.15">
      <c r="A19" s="2" t="s">
        <v>14</v>
      </c>
      <c r="B19" s="9">
        <v>2177894.36</v>
      </c>
      <c r="C19" s="9">
        <v>2150470.946</v>
      </c>
      <c r="D19" s="9"/>
      <c r="E19" s="9"/>
      <c r="F19" s="9"/>
      <c r="G19" s="9"/>
      <c r="H19" s="9"/>
      <c r="I19" s="9"/>
    </row>
    <row r="20" spans="1:9" ht="10" customHeight="1" x14ac:dyDescent="0.15">
      <c r="A20" s="2" t="s">
        <v>15</v>
      </c>
      <c r="B20" s="9">
        <v>631299.67000000004</v>
      </c>
      <c r="C20" s="9">
        <v>648261.35900000005</v>
      </c>
      <c r="D20" s="9"/>
      <c r="E20" s="9"/>
      <c r="F20" s="9"/>
      <c r="G20" s="9"/>
      <c r="H20" s="9"/>
      <c r="I20" s="9"/>
    </row>
    <row r="21" spans="1:9" ht="10" customHeight="1" x14ac:dyDescent="0.15">
      <c r="A21" s="12" t="s">
        <v>16</v>
      </c>
      <c r="B21" s="13">
        <v>269912.33119</v>
      </c>
      <c r="C21" s="13">
        <v>267909.25790999999</v>
      </c>
      <c r="D21" s="13">
        <v>262814.56462999998</v>
      </c>
      <c r="E21" s="13">
        <f>SUM(E22:E27)</f>
        <v>281982</v>
      </c>
      <c r="F21" s="13">
        <f>SUM(F22:F27)</f>
        <v>275078.14</v>
      </c>
      <c r="G21" s="13">
        <f>SUM(G22:G28)</f>
        <v>271280.96299999999</v>
      </c>
      <c r="H21" s="13">
        <f>SUM(H22:H28)</f>
        <v>273881.53832500003</v>
      </c>
      <c r="I21" s="13">
        <f>SUM(I22:I28)</f>
        <v>184356.94484670323</v>
      </c>
    </row>
    <row r="22" spans="1:9" ht="10" customHeight="1" x14ac:dyDescent="0.15">
      <c r="A22" s="18" t="s">
        <v>17</v>
      </c>
      <c r="B22" s="9">
        <v>54576.86681</v>
      </c>
      <c r="C22" s="9">
        <v>54236.724179999997</v>
      </c>
      <c r="D22" s="9">
        <v>55777.044629999997</v>
      </c>
      <c r="E22" s="9">
        <v>54664</v>
      </c>
      <c r="F22" s="9">
        <v>55883.67</v>
      </c>
      <c r="G22" s="9">
        <v>51863</v>
      </c>
      <c r="H22" s="9">
        <v>53270.817999999999</v>
      </c>
      <c r="I22" s="9">
        <v>52746.879993573595</v>
      </c>
    </row>
    <row r="23" spans="1:9" ht="10" customHeight="1" x14ac:dyDescent="0.15">
      <c r="A23" s="2" t="s">
        <v>18</v>
      </c>
      <c r="B23" s="9">
        <v>1907.22685</v>
      </c>
      <c r="C23" s="9">
        <v>2112.8780000000002</v>
      </c>
      <c r="D23" s="9">
        <v>2055.2510000000002</v>
      </c>
      <c r="E23" s="9">
        <v>1310</v>
      </c>
      <c r="F23" s="9">
        <v>514.12</v>
      </c>
      <c r="G23" s="9">
        <v>2120</v>
      </c>
      <c r="H23" s="9">
        <v>1245.5609999999999</v>
      </c>
      <c r="I23" s="9">
        <v>1679.0098799999998</v>
      </c>
    </row>
    <row r="24" spans="1:9" ht="10" customHeight="1" x14ac:dyDescent="0.15">
      <c r="A24" s="18" t="s">
        <v>30</v>
      </c>
      <c r="B24" s="9">
        <v>56017.044549999999</v>
      </c>
      <c r="C24" s="9">
        <v>55345.852979999996</v>
      </c>
      <c r="D24" s="9">
        <v>54807.233</v>
      </c>
      <c r="E24" s="9">
        <v>55366</v>
      </c>
      <c r="F24" s="9">
        <v>53529.599999999999</v>
      </c>
      <c r="G24" s="9">
        <v>51838</v>
      </c>
      <c r="H24" s="9">
        <v>62492.415999999997</v>
      </c>
      <c r="I24" s="9">
        <v>64304.914448245057</v>
      </c>
    </row>
    <row r="25" spans="1:9" ht="10" customHeight="1" x14ac:dyDescent="0.15">
      <c r="A25" s="2" t="s">
        <v>19</v>
      </c>
      <c r="B25" s="9">
        <v>8844.4929800000009</v>
      </c>
      <c r="C25" s="9">
        <v>8738.8027500000007</v>
      </c>
      <c r="D25" s="9">
        <v>8653.7030000000013</v>
      </c>
      <c r="E25" s="9">
        <v>8742</v>
      </c>
      <c r="F25" s="9">
        <v>8452</v>
      </c>
      <c r="G25" s="9">
        <v>8185</v>
      </c>
      <c r="H25" s="9">
        <v>8257.0409999999993</v>
      </c>
      <c r="I25" s="9">
        <v>8658.7746248845979</v>
      </c>
    </row>
    <row r="26" spans="1:9" ht="10" customHeight="1" x14ac:dyDescent="0.15">
      <c r="A26" s="2" t="s">
        <v>20</v>
      </c>
      <c r="B26" s="9">
        <v>64166.7</v>
      </c>
      <c r="C26" s="9">
        <v>70000</v>
      </c>
      <c r="D26" s="9">
        <v>70000</v>
      </c>
      <c r="E26" s="9">
        <v>95600</v>
      </c>
      <c r="F26" s="9">
        <v>94598.75</v>
      </c>
      <c r="G26" s="9">
        <v>94600</v>
      </c>
      <c r="H26" s="9">
        <v>94600</v>
      </c>
      <c r="I26" s="9">
        <v>5833.3</v>
      </c>
    </row>
    <row r="27" spans="1:9" ht="10" customHeight="1" x14ac:dyDescent="0.15">
      <c r="A27" s="2" t="s">
        <v>21</v>
      </c>
      <c r="B27" s="9">
        <v>84400</v>
      </c>
      <c r="C27" s="9">
        <v>77475</v>
      </c>
      <c r="D27" s="9">
        <v>71521.332999999999</v>
      </c>
      <c r="E27" s="9">
        <v>66300</v>
      </c>
      <c r="F27" s="9">
        <v>62100</v>
      </c>
      <c r="G27" s="9">
        <v>63800</v>
      </c>
      <c r="H27" s="9">
        <v>54700</v>
      </c>
      <c r="I27" s="9">
        <v>52300</v>
      </c>
    </row>
    <row r="28" spans="1:9" ht="10" customHeight="1" x14ac:dyDescent="0.15">
      <c r="A28" s="2" t="s">
        <v>28</v>
      </c>
      <c r="B28" s="9"/>
      <c r="C28" s="9"/>
      <c r="D28" s="9"/>
      <c r="E28" s="9"/>
      <c r="F28" s="9"/>
      <c r="G28" s="9">
        <f>-104.796-392.983-627.258</f>
        <v>-1125.037</v>
      </c>
      <c r="H28" s="19">
        <v>-684.29767499999991</v>
      </c>
      <c r="I28" s="19">
        <v>-1165.9340999999999</v>
      </c>
    </row>
    <row r="29" spans="1:9" ht="10" customHeight="1" x14ac:dyDescent="0.15">
      <c r="A29" s="8" t="s">
        <v>22</v>
      </c>
      <c r="B29" s="10">
        <v>145102.29238999999</v>
      </c>
      <c r="C29" s="10">
        <v>145488.49509999997</v>
      </c>
      <c r="D29" s="10">
        <v>146835.83030500001</v>
      </c>
      <c r="E29" s="10">
        <f>SUM(E30:E32)</f>
        <v>150021.96100000001</v>
      </c>
      <c r="F29" s="10">
        <f>SUM(F30:F32)</f>
        <v>147671.63447800002</v>
      </c>
      <c r="G29" s="10">
        <f>SUM(G30:G32)</f>
        <v>144082</v>
      </c>
      <c r="H29" s="10">
        <f>SUM(H30:H32)</f>
        <v>145365.94500000004</v>
      </c>
      <c r="I29" s="10">
        <f>SUM(I30:I32)</f>
        <v>150101.6622015</v>
      </c>
    </row>
    <row r="30" spans="1:9" ht="10" customHeight="1" x14ac:dyDescent="0.15">
      <c r="A30" s="2" t="s">
        <v>23</v>
      </c>
      <c r="B30" s="9">
        <v>80503.921389999989</v>
      </c>
      <c r="C30" s="9">
        <v>81967.139099999986</v>
      </c>
      <c r="D30" s="9">
        <v>81880.782305000001</v>
      </c>
      <c r="E30" s="9">
        <v>85439.960999999996</v>
      </c>
      <c r="F30" s="9">
        <v>84201.496478000001</v>
      </c>
      <c r="G30" s="9">
        <v>81680</v>
      </c>
      <c r="H30" s="9">
        <v>82167.195000000007</v>
      </c>
      <c r="I30" s="9">
        <v>86006.924923999992</v>
      </c>
    </row>
    <row r="31" spans="1:9" ht="10" customHeight="1" x14ac:dyDescent="0.15">
      <c r="A31" s="2" t="s">
        <v>24</v>
      </c>
      <c r="B31" s="9">
        <v>57177.953999999998</v>
      </c>
      <c r="C31" s="9">
        <v>55971.233</v>
      </c>
      <c r="D31" s="9">
        <v>57596.358</v>
      </c>
      <c r="E31" s="9">
        <v>57140</v>
      </c>
      <c r="F31" s="9">
        <f>47765.527+8775.131</f>
        <v>56540.658000000003</v>
      </c>
      <c r="G31" s="9">
        <v>55161</v>
      </c>
      <c r="H31" s="9">
        <v>55527.319000000003</v>
      </c>
      <c r="I31" s="9">
        <v>56332.071277499999</v>
      </c>
    </row>
    <row r="32" spans="1:9" ht="10" customHeight="1" x14ac:dyDescent="0.15">
      <c r="A32" s="16" t="s">
        <v>25</v>
      </c>
      <c r="B32" s="17">
        <v>7420.4170000000004</v>
      </c>
      <c r="C32" s="17">
        <v>7550.1229999999996</v>
      </c>
      <c r="D32" s="17">
        <v>7358.69</v>
      </c>
      <c r="E32" s="17">
        <v>7442</v>
      </c>
      <c r="F32" s="17">
        <v>6929.48</v>
      </c>
      <c r="G32" s="17">
        <v>7241</v>
      </c>
      <c r="H32" s="17">
        <v>7671.4309999999996</v>
      </c>
      <c r="I32" s="17">
        <v>7762.6660000000002</v>
      </c>
    </row>
    <row r="34" spans="1:9" ht="19" customHeight="1" x14ac:dyDescent="0.15">
      <c r="A34" s="23" t="s">
        <v>0</v>
      </c>
      <c r="B34" s="23"/>
      <c r="C34" s="23"/>
      <c r="D34" s="23"/>
      <c r="E34" s="23"/>
      <c r="F34" s="23"/>
      <c r="G34" s="23"/>
      <c r="H34" s="23"/>
      <c r="I34" s="23"/>
    </row>
    <row r="35" spans="1:9" ht="22.5" customHeight="1" x14ac:dyDescent="0.15">
      <c r="A35" s="24" t="s">
        <v>31</v>
      </c>
      <c r="B35" s="24"/>
      <c r="C35" s="24"/>
      <c r="D35" s="24"/>
      <c r="E35" s="24"/>
      <c r="F35" s="24"/>
      <c r="G35" s="24"/>
      <c r="H35" s="24"/>
      <c r="I35" s="24"/>
    </row>
    <row r="36" spans="1:9" ht="21" customHeight="1" x14ac:dyDescent="0.15">
      <c r="A36" s="24" t="s">
        <v>33</v>
      </c>
      <c r="B36" s="24"/>
      <c r="C36" s="24"/>
      <c r="D36" s="24"/>
      <c r="E36" s="24"/>
      <c r="F36" s="24"/>
      <c r="G36" s="24"/>
      <c r="H36" s="24"/>
      <c r="I36" s="24"/>
    </row>
    <row r="37" spans="1:9" ht="10" customHeight="1" x14ac:dyDescent="0.15">
      <c r="A37" s="3" t="s">
        <v>1</v>
      </c>
    </row>
  </sheetData>
  <mergeCells count="4">
    <mergeCell ref="A1:C1"/>
    <mergeCell ref="A34:I34"/>
    <mergeCell ref="A35:I35"/>
    <mergeCell ref="A36:I36"/>
  </mergeCells>
  <phoneticPr fontId="3" type="noConversion"/>
  <pageMargins left="0.79" right="0.79" top="0.98" bottom="0.98" header="0.5" footer="0.5"/>
  <pageSetup paperSize="9" scale="78"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Politik_Tabellenanhang_Bundesausgaben_Tab52_d"/>
    <f:field ref="objsubject" par="" edit="true" text=""/>
    <f:field ref="objcreatedby" par="" text="Bühlmann, Monique, BLW"/>
    <f:field ref="objcreatedat" par="" text="26.12.2018 13:51:50"/>
    <f:field ref="objchangedby" par="" text="Rossi, Alessandro, BLW"/>
    <f:field ref="objmodifiedat" par="" text="13.09.2019 09:04:23"/>
    <f:field ref="doc_FSCFOLIO_1_1001_FieldDocumentNumber" par="" text=""/>
    <f:field ref="doc_FSCFOLIO_1_1001_FieldSubject" par="" edit="true" text=""/>
    <f:field ref="FSCFOLIO_1_1001_FieldCurrentUser" par="" text="BLW Alessandro Rossi"/>
    <f:field ref="CCAPRECONFIG_15_1001_Objektname" par="" edit="true" text="AB19_Politik_Tabellenanhang_Bundesausgaben_Tab52_d"/>
    <f:field ref="CHPRECONFIG_1_1001_Objektname" par="" edit="true" text="AB19_Politik_Tabellenanhang_Bundesausgaben_Tab52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Tab52</vt:lpstr>
    </vt:vector>
  </TitlesOfParts>
  <Company>Panache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Schläfli</dc:creator>
  <cp:lastModifiedBy>Microsoft Office User</cp:lastModifiedBy>
  <cp:lastPrinted>2020-11-09T08:07:15Z</cp:lastPrinted>
  <dcterms:created xsi:type="dcterms:W3CDTF">2015-09-07T11:12:01Z</dcterms:created>
  <dcterms:modified xsi:type="dcterms:W3CDTF">2020-11-09T08:07:25Z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2019-09-13T08:53:01</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AB19_Politik_Tabellenanhang_Bundesausgaben_Tab52_d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Direktionsbereich Politik, Recht und Ressourcen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*COO.2101.101.4.1381875*</vt:lpwstr>
  </property>
  <property fmtid="{D5CDD505-2E9C-101B-9397-08002B2CF9AE}" pid="78" name="FSC#COOELAK@1.1001:RefBarCode">
    <vt:lpwstr>*COO.2101.101.7.1381872*</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Sachbearbeiter/in</vt:lpwstr>
  </property>
  <property fmtid="{D5CDD505-2E9C-101B-9397-08002B2CF9AE}" pid="94" name="FSC#COOELAK@1.1001:CurrentUserEmail">
    <vt:lpwstr>alessandro.rossi@blw.admin.ch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032.1-00006/00007/00004</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COO.2101.101.4.1381875</vt:lpwstr>
  </property>
  <property fmtid="{D5CDD505-2E9C-101B-9397-08002B2CF9AE}" pid="124" name="FSC#FSCFOLIO@1.1001:docpropproject">
    <vt:lpwstr/>
  </property>
</Properties>
</file>