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Produktion und Absatz_f\"/>
    </mc:Choice>
  </mc:AlternateContent>
  <bookViews>
    <workbookView xWindow="7850" yWindow="3380" windowWidth="40010" windowHeight="23900"/>
  </bookViews>
  <sheets>
    <sheet name="Tabelle 27" sheetId="1" r:id="rId1"/>
  </sheets>
  <calcPr calcId="162913" concurrentCalc="0"/>
</workbook>
</file>

<file path=xl/calcChain.xml><?xml version="1.0" encoding="utf-8"?>
<calcChain xmlns="http://schemas.openxmlformats.org/spreadsheetml/2006/main">
  <c r="V41" i="1" l="1"/>
  <c r="V30" i="1"/>
  <c r="V19" i="1"/>
  <c r="V12" i="1"/>
  <c r="V5" i="1"/>
  <c r="V55" i="1"/>
  <c r="N30" i="1"/>
  <c r="L30" i="1"/>
  <c r="H30" i="1"/>
  <c r="G30" i="1"/>
  <c r="F30" i="1"/>
  <c r="E30" i="1"/>
  <c r="D30" i="1"/>
  <c r="C30" i="1"/>
  <c r="B30" i="1"/>
  <c r="K5" i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<sst xmlns="http://schemas.openxmlformats.org/spreadsheetml/2006/main" count="220" uniqueCount="80">
  <si>
    <t>--</t>
  </si>
  <si>
    <t>Comptes 2010</t>
  </si>
  <si>
    <t>Comptes 2011</t>
  </si>
  <si>
    <t>Comptes 2012</t>
  </si>
  <si>
    <t xml:space="preserve">Fromage Suisse / Etranger </t>
  </si>
  <si>
    <t>2 Montant supplémentaire pour l'exportation de fromage en raison du franc fort</t>
  </si>
  <si>
    <t>Légumes</t>
  </si>
  <si>
    <t>4 Jusqu’en 2003 prélevé sur le fonds viticole</t>
  </si>
  <si>
    <t>Agritourisme</t>
  </si>
  <si>
    <t>Animaux sur pied (bovins, chevaux, chèvres)</t>
  </si>
  <si>
    <t>3 Compris dans les légumes jusqu'en 2007</t>
  </si>
  <si>
    <t>Dépenses Promotion de la qualité et des ventes</t>
  </si>
  <si>
    <t>Comptes 2013</t>
  </si>
  <si>
    <t>Mesures concernant plusieurs SPM (bio, PI, AOP/IGP)</t>
  </si>
  <si>
    <t>Projets suprarégionaux</t>
  </si>
  <si>
    <t>Fromage</t>
  </si>
  <si>
    <t>Viande</t>
  </si>
  <si>
    <t>Plantes ornementales</t>
  </si>
  <si>
    <t>Produits bio</t>
  </si>
  <si>
    <t>Génétique bovine</t>
  </si>
  <si>
    <t>7 Jusqu'en 2013 à titre de projets pilotes</t>
  </si>
  <si>
    <t>4 080 000</t>
  </si>
  <si>
    <t xml:space="preserve">                                    -  </t>
  </si>
  <si>
    <t>Secteurs / domaine de produit-marché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</si>
  <si>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</si>
  <si>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</si>
  <si>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</si>
  <si>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</si>
  <si>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</si>
  <si>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</si>
  <si>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</si>
  <si>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</si>
  <si>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</si>
  <si>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</si>
  <si>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</si>
  <si>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fr.</t>
  </si>
  <si>
    <t>Production laitière</t>
  </si>
  <si>
    <t>Fromage, étranger</t>
  </si>
  <si>
    <t>Fromage, Suisse</t>
  </si>
  <si>
    <t xml:space="preserve">Lait et beurre </t>
  </si>
  <si>
    <r>
      <t xml:space="preserve">Montant supplémentaire pour l'exportation de fromage </t>
    </r>
    <r>
      <rPr>
        <vertAlign val="superscript"/>
        <sz val="9"/>
        <rFont val="Calibri"/>
        <family val="2"/>
        <scheme val="minor"/>
      </rPr>
      <t>2</t>
    </r>
  </si>
  <si>
    <t>Production animale</t>
  </si>
  <si>
    <t>Œufs</t>
  </si>
  <si>
    <t>Poissons</t>
  </si>
  <si>
    <t>Miel</t>
  </si>
  <si>
    <t>Production végétale</t>
  </si>
  <si>
    <r>
      <t xml:space="preserve">Champignons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</si>
  <si>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Fruits</t>
  </si>
  <si>
    <t>Céréales</t>
  </si>
  <si>
    <t>Pommes de terre</t>
  </si>
  <si>
    <t>Oléagineux</t>
  </si>
  <si>
    <t>Plantes d’ornement</t>
  </si>
  <si>
    <r>
      <t xml:space="preserve">Vin </t>
    </r>
    <r>
      <rPr>
        <vertAlign val="superscript"/>
        <sz val="9"/>
        <color theme="1"/>
        <rFont val="Calibri"/>
        <family val="2"/>
        <scheme val="minor"/>
      </rPr>
      <t>4</t>
    </r>
  </si>
  <si>
    <t>Semences</t>
  </si>
  <si>
    <t>Mesures communes</t>
  </si>
  <si>
    <t>Petits projets et sponsoring</t>
  </si>
  <si>
    <r>
      <t>Initiative d'exportation</t>
    </r>
    <r>
      <rPr>
        <b/>
        <vertAlign val="superscript"/>
        <sz val="9"/>
        <rFont val="Calibri"/>
        <family val="2"/>
        <scheme val="minor"/>
      </rPr>
      <t>7</t>
    </r>
  </si>
  <si>
    <r>
      <t>Promotion de la qualité et de la durabilité</t>
    </r>
    <r>
      <rPr>
        <b/>
        <vertAlign val="superscript"/>
        <sz val="9"/>
        <rFont val="Calibri"/>
        <family val="2"/>
        <scheme val="minor"/>
      </rPr>
      <t>8</t>
    </r>
  </si>
  <si>
    <t>Niveau national</t>
  </si>
  <si>
    <r>
      <t xml:space="preserve">Niveau régional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</si>
  <si>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</t>
  </si>
  <si>
    <t>1 Décompte final encore ouvert dans certains cas</t>
  </si>
  <si>
    <t>Source: OFAG</t>
  </si>
  <si>
    <t>Comptes 2014</t>
  </si>
  <si>
    <t>8 état 25 avril 2016</t>
  </si>
  <si>
    <t>Montagne et alpage</t>
  </si>
  <si>
    <t>5 Jusqu’en 2003 mentionné sous mesures communes</t>
  </si>
  <si>
    <t>6 A partir de 2014 selon l'article 12 de l'ordonnance sur la promotion des ventes de produits agricoles OPVA</t>
  </si>
  <si>
    <r>
      <t xml:space="preserve">Projets pilotes, étranger </t>
    </r>
    <r>
      <rPr>
        <vertAlign val="superscript"/>
        <sz val="9"/>
        <color theme="1"/>
        <rFont val="Calibri"/>
        <family val="2"/>
        <scheme val="minor"/>
      </rPr>
      <t>6</t>
    </r>
  </si>
  <si>
    <r>
      <t xml:space="preserve">Relations publiques </t>
    </r>
    <r>
      <rPr>
        <vertAlign val="superscript"/>
        <sz val="9"/>
        <color theme="1"/>
        <rFont val="Calibri"/>
        <family val="2"/>
        <scheme val="minor"/>
      </rPr>
      <t xml:space="preserve">5 </t>
    </r>
  </si>
  <si>
    <t>Autres secteurs</t>
  </si>
  <si>
    <t>Fr.</t>
  </si>
  <si>
    <t>Comptes 2016</t>
  </si>
  <si>
    <t>Comptes 2015</t>
  </si>
  <si>
    <t>Comptes 2017</t>
  </si>
  <si>
    <t>-</t>
  </si>
  <si>
    <t>Inspections des exportations et entraide judiciaire</t>
  </si>
  <si>
    <t>Projets complémentaires</t>
  </si>
  <si>
    <t>Comptes 2018</t>
  </si>
  <si>
    <r>
      <t>Comptes 2019</t>
    </r>
    <r>
      <rPr>
        <b/>
        <vertAlign val="superscript"/>
        <sz val="9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</si>
</sst>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6" applyNumberFormat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</cellStyleXfs>
  <cellXfs count="62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1" fillId="0" borderId="0" xfId="0" applyFont="1"/>
    <xf numFmtId="0" fontId="11" fillId="0" borderId="3" xfId="0" applyFont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Fill="1" applyBorder="1"/>
    <xf numFmtId="0" fontId="6" fillId="0" borderId="0" xfId="0" applyFont="1" applyFill="1"/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0" borderId="3" xfId="1" applyFont="1" applyFill="1" applyBorder="1"/>
    <xf numFmtId="0" fontId="12" fillId="4" borderId="3" xfId="1" applyFont="1" applyFill="1" applyBorder="1"/>
    <xf numFmtId="0" fontId="15" fillId="0" borderId="3" xfId="1" applyFont="1" applyFill="1" applyBorder="1"/>
    <xf numFmtId="0" fontId="7" fillId="4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wrapText="1"/>
    </xf>
    <xf numFmtId="0" fontId="11" fillId="0" borderId="0" xfId="0" applyFont="1"/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12" fillId="0" borderId="3" xfId="13" applyNumberFormat="1" applyFont="1" applyFill="1" applyBorder="1" applyAlignment="1">
      <alignment horizontal="right"/>
    </xf>
    <xf numFmtId="166" fontId="12" fillId="4" borderId="3" xfId="13" quotePrefix="1" applyNumberFormat="1" applyFont="1" applyFill="1" applyBorder="1" applyAlignment="1">
      <alignment horizontal="right"/>
    </xf>
    <xf numFmtId="166" fontId="12" fillId="0" borderId="3" xfId="13" quotePrefix="1" applyNumberFormat="1" applyFont="1" applyFill="1" applyBorder="1" applyAlignment="1">
      <alignment horizontal="right"/>
    </xf>
    <xf numFmtId="166" fontId="6" fillId="0" borderId="0" xfId="13" applyNumberFormat="1" applyFont="1"/>
    <xf numFmtId="166" fontId="12" fillId="4" borderId="3" xfId="13" applyNumberFormat="1" applyFont="1" applyFill="1" applyBorder="1" applyAlignment="1">
      <alignment horizontal="right"/>
    </xf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6" fillId="0" borderId="0" xfId="0" applyFont="1"/>
    <xf numFmtId="165" fontId="12" fillId="4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left"/>
    </xf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35" applyNumberFormat="1" applyFont="1" applyFill="1" applyBorder="1" applyAlignment="1">
      <alignment horizontal="right"/>
    </xf>
    <xf numFmtId="166" fontId="12" fillId="4" borderId="3" xfId="35" quotePrefix="1" applyNumberFormat="1" applyFont="1" applyFill="1" applyBorder="1" applyAlignment="1">
      <alignment horizontal="right"/>
    </xf>
    <xf numFmtId="166" fontId="12" fillId="0" borderId="3" xfId="35" quotePrefix="1" applyNumberFormat="1" applyFont="1" applyFill="1" applyBorder="1" applyAlignment="1">
      <alignment horizontal="right"/>
    </xf>
    <xf numFmtId="166" fontId="12" fillId="4" borderId="3" xfId="35" applyNumberFormat="1" applyFont="1" applyFill="1" applyBorder="1" applyAlignment="1">
      <alignment horizontal="right"/>
    </xf>
    <xf numFmtId="165" fontId="12" fillId="4" borderId="3" xfId="35" quotePrefix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</cellXfs>
  <cellStyles count="104">
    <cellStyle name="20 % - Akzent3 2" xfId="18"/>
    <cellStyle name="Akzent3 2" xfId="17"/>
    <cellStyle name="Ausgabe 2" xfId="16"/>
    <cellStyle name="Komma 10" xfId="57"/>
    <cellStyle name="Komma 10 2" xfId="90"/>
    <cellStyle name="Komma 2" xfId="4"/>
    <cellStyle name="Komma 2 2" xfId="5"/>
    <cellStyle name="Komma 2 2 2" xfId="31"/>
    <cellStyle name="Komma 2 2 2 2" xfId="69"/>
    <cellStyle name="Komma 2 2 2 2 2" xfId="99"/>
    <cellStyle name="Komma 2 2 3" xfId="59"/>
    <cellStyle name="Komma 2 2 3 2" xfId="92"/>
    <cellStyle name="Komma 2 2 4" xfId="40"/>
    <cellStyle name="Komma 2 2 4 2" xfId="84"/>
    <cellStyle name="Komma 2 2 5" xfId="23"/>
    <cellStyle name="Komma 2 3" xfId="30"/>
    <cellStyle name="Komma 2 3 2" xfId="76"/>
    <cellStyle name="Komma 2 3 3" xfId="66"/>
    <cellStyle name="Komma 2 3 4" xfId="54"/>
    <cellStyle name="Komma 2 4" xfId="56"/>
    <cellStyle name="Komma 2 4 2" xfId="78"/>
    <cellStyle name="Komma 2 5" xfId="68"/>
    <cellStyle name="Komma 2 5 2" xfId="98"/>
    <cellStyle name="Komma 2 6" xfId="81"/>
    <cellStyle name="Komma 2 7" xfId="58"/>
    <cellStyle name="Komma 2 7 2" xfId="91"/>
    <cellStyle name="Komma 2 8" xfId="39"/>
    <cellStyle name="Komma 2 8 2" xfId="83"/>
    <cellStyle name="Komma 2 9" xfId="22"/>
    <cellStyle name="Komma 3" xfId="6"/>
    <cellStyle name="Komma 3 2" xfId="32"/>
    <cellStyle name="Komma 3 2 2" xfId="70"/>
    <cellStyle name="Komma 3 3" xfId="60"/>
    <cellStyle name="Komma 3 4" xfId="41"/>
    <cellStyle name="Komma 3 5" xfId="24"/>
    <cellStyle name="Komma 4" xfId="7"/>
    <cellStyle name="Komma 4 2" xfId="33"/>
    <cellStyle name="Komma 4 2 2" xfId="71"/>
    <cellStyle name="Komma 4 2 2 2" xfId="100"/>
    <cellStyle name="Komma 4 3" xfId="61"/>
    <cellStyle name="Komma 4 3 2" xfId="93"/>
    <cellStyle name="Komma 4 4" xfId="42"/>
    <cellStyle name="Komma 4 4 2" xfId="85"/>
    <cellStyle name="Komma 4 5" xfId="25"/>
    <cellStyle name="Komma 5" xfId="8"/>
    <cellStyle name="Komma 5 2" xfId="34"/>
    <cellStyle name="Komma 5 2 2" xfId="72"/>
    <cellStyle name="Komma 5 2 2 2" xfId="101"/>
    <cellStyle name="Komma 5 3" xfId="62"/>
    <cellStyle name="Komma 5 3 2" xfId="94"/>
    <cellStyle name="Komma 5 4" xfId="43"/>
    <cellStyle name="Komma 5 4 2" xfId="86"/>
    <cellStyle name="Komma 5 5" xfId="26"/>
    <cellStyle name="Komma 6" xfId="3"/>
    <cellStyle name="Komma 6 2" xfId="29"/>
    <cellStyle name="Komma 6 2 2" xfId="75"/>
    <cellStyle name="Komma 6 3" xfId="65"/>
    <cellStyle name="Komma 6 4" xfId="50"/>
    <cellStyle name="Komma 6 5" xfId="21"/>
    <cellStyle name="Komma 7" xfId="19"/>
    <cellStyle name="Komma 7 2" xfId="36"/>
    <cellStyle name="Komma 7 2 2" xfId="77"/>
    <cellStyle name="Komma 7 3" xfId="55"/>
    <cellStyle name="Komma 7 4" xfId="27"/>
    <cellStyle name="Komma 8" xfId="13"/>
    <cellStyle name="Komma 8 2" xfId="67"/>
    <cellStyle name="Komma 8 2 2" xfId="97"/>
    <cellStyle name="Komma 8 3" xfId="35"/>
    <cellStyle name="Komma 9" xfId="79"/>
    <cellStyle name="Normale 2" xfId="38"/>
    <cellStyle name="Normale 2 2" xfId="82"/>
    <cellStyle name="Prozent 2" xfId="9"/>
    <cellStyle name="Prozent 2 2" xfId="14"/>
    <cellStyle name="Prozent 2 3" xfId="44"/>
    <cellStyle name="Prozent 3" xfId="15"/>
    <cellStyle name="Prozent 3 2" xfId="51"/>
    <cellStyle name="Schlecht 2" xfId="52"/>
    <cellStyle name="Standard" xfId="0" builtinId="0"/>
    <cellStyle name="Standard 2" xfId="10"/>
    <cellStyle name="Standard 2 2" xfId="11"/>
    <cellStyle name="Standard 2 2 2" xfId="46"/>
    <cellStyle name="Standard 2 3" xfId="1"/>
    <cellStyle name="Standard 2 3 2" xfId="73"/>
    <cellStyle name="Standard 2 3 2 2" xfId="102"/>
    <cellStyle name="Standard 2 3 3" xfId="63"/>
    <cellStyle name="Standard 2 3 3 2" xfId="95"/>
    <cellStyle name="Standard 2 3 4" xfId="47"/>
    <cellStyle name="Standard 2 3 4 2" xfId="87"/>
    <cellStyle name="Standard 2 4" xfId="53"/>
    <cellStyle name="Standard 2 4 2" xfId="89"/>
    <cellStyle name="Standard 2 5" xfId="80"/>
    <cellStyle name="Standard 2 6" xfId="45"/>
    <cellStyle name="Standard 3" xfId="12"/>
    <cellStyle name="Standard 3 2" xfId="74"/>
    <cellStyle name="Standard 3 2 2" xfId="103"/>
    <cellStyle name="Standard 3 3" xfId="64"/>
    <cellStyle name="Standard 3 3 2" xfId="96"/>
    <cellStyle name="Standard 3 4" xfId="48"/>
    <cellStyle name="Standard 3 4 2" xfId="88"/>
    <cellStyle name="Standard 4" xfId="2"/>
    <cellStyle name="Standard 4 2" xfId="20"/>
    <cellStyle name="Standard 4 2 2" xfId="37"/>
    <cellStyle name="Standard 4 2 3" xfId="28"/>
    <cellStyle name="Standard 4 3" xfId="49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topLeftCell="L1" workbookViewId="0">
      <selection activeCell="V1" sqref="V1:V1048576"/>
    </sheetView>
  </sheetViews>
  <sheetFormatPr baseColWidth="10" defaultColWidth="10.81640625" defaultRowHeight="13" x14ac:dyDescent="0.3"/>
  <cols>
    <col min="1" max="1" width="45.7265625" style="6" customWidth="1"/>
    <col min="2" max="20" width="14.7265625" style="6" customWidth="1"/>
    <col min="21" max="21" width="14.26953125" style="6" customWidth="1"/>
    <col min="22" max="22" width="14.26953125" style="46" customWidth="1"/>
    <col min="23" max="16384" width="10.81640625" style="6"/>
  </cols>
  <sheetData>
    <row r="1" spans="1:22" ht="20.149999999999999" customHeight="1" x14ac:dyDescent="0.3">
      <c r="A1" s="1" t="s">
        <v>11</v>
      </c>
      <c r="B1" s="2"/>
      <c r="C1" s="3"/>
      <c r="D1" s="4"/>
      <c r="E1" s="5"/>
    </row>
    <row r="2" spans="1:22" ht="12" customHeight="1" x14ac:dyDescent="0.3">
      <c r="A2" s="60" t="s">
        <v>23</v>
      </c>
      <c r="B2" s="19" t="s">
        <v>24</v>
      </c>
      <c r="C2" s="19" t="s">
        <v>25</v>
      </c>
      <c r="D2" s="19" t="s">
        <v>26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1</v>
      </c>
      <c r="N2" s="19" t="s">
        <v>2</v>
      </c>
      <c r="O2" s="19" t="s">
        <v>3</v>
      </c>
      <c r="P2" s="19" t="s">
        <v>12</v>
      </c>
      <c r="Q2" s="19" t="s">
        <v>63</v>
      </c>
      <c r="R2" s="19" t="s">
        <v>73</v>
      </c>
      <c r="S2" s="19" t="s">
        <v>72</v>
      </c>
      <c r="T2" s="33" t="s">
        <v>74</v>
      </c>
      <c r="U2" s="33" t="s">
        <v>78</v>
      </c>
      <c r="V2" s="33" t="s">
        <v>79</v>
      </c>
    </row>
    <row r="3" spans="1:22" ht="12" customHeight="1" x14ac:dyDescent="0.3">
      <c r="A3" s="61"/>
      <c r="B3" s="20" t="s">
        <v>35</v>
      </c>
      <c r="C3" s="20" t="s">
        <v>35</v>
      </c>
      <c r="D3" s="20" t="s">
        <v>35</v>
      </c>
      <c r="E3" s="20" t="s">
        <v>35</v>
      </c>
      <c r="F3" s="20" t="s">
        <v>35</v>
      </c>
      <c r="G3" s="20" t="s">
        <v>35</v>
      </c>
      <c r="H3" s="20" t="s">
        <v>35</v>
      </c>
      <c r="I3" s="20" t="s">
        <v>35</v>
      </c>
      <c r="J3" s="20" t="s">
        <v>35</v>
      </c>
      <c r="K3" s="20" t="s">
        <v>35</v>
      </c>
      <c r="L3" s="20" t="s">
        <v>35</v>
      </c>
      <c r="M3" s="20" t="s">
        <v>35</v>
      </c>
      <c r="N3" s="20" t="s">
        <v>35</v>
      </c>
      <c r="O3" s="20" t="s">
        <v>35</v>
      </c>
      <c r="P3" s="20" t="s">
        <v>35</v>
      </c>
      <c r="Q3" s="20" t="s">
        <v>35</v>
      </c>
      <c r="R3" s="20" t="s">
        <v>35</v>
      </c>
      <c r="S3" s="20" t="s">
        <v>35</v>
      </c>
      <c r="T3" s="34" t="s">
        <v>71</v>
      </c>
      <c r="U3" s="34" t="s">
        <v>71</v>
      </c>
      <c r="V3" s="34" t="s">
        <v>71</v>
      </c>
    </row>
    <row r="4" spans="1:22" ht="12" customHeight="1" x14ac:dyDescent="0.3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2"/>
    </row>
    <row r="5" spans="1:22" ht="12" customHeight="1" x14ac:dyDescent="0.3">
      <c r="A5" s="21" t="s">
        <v>36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43">
        <v>29750000</v>
      </c>
      <c r="T5" s="43">
        <v>30877922</v>
      </c>
      <c r="U5" s="52">
        <v>30000000</v>
      </c>
      <c r="V5" s="52">
        <f>SUM(V6+V9)</f>
        <v>31753064</v>
      </c>
    </row>
    <row r="6" spans="1:22" ht="12" customHeight="1" x14ac:dyDescent="0.3">
      <c r="A6" s="9" t="s">
        <v>4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1">
        <v>20700000</v>
      </c>
      <c r="T6" s="41">
        <v>22677922</v>
      </c>
      <c r="U6" s="50">
        <v>21500000</v>
      </c>
      <c r="V6" s="50">
        <v>23353064</v>
      </c>
    </row>
    <row r="7" spans="1:22" ht="12" customHeight="1" x14ac:dyDescent="0.3">
      <c r="A7" s="23" t="s">
        <v>37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0</v>
      </c>
      <c r="I7" s="25" t="s">
        <v>0</v>
      </c>
      <c r="J7" s="25" t="s">
        <v>0</v>
      </c>
      <c r="K7" s="25" t="s">
        <v>0</v>
      </c>
      <c r="L7" s="25" t="s">
        <v>0</v>
      </c>
      <c r="M7" s="25" t="s">
        <v>0</v>
      </c>
      <c r="N7" s="25" t="s">
        <v>0</v>
      </c>
      <c r="O7" s="25" t="s">
        <v>0</v>
      </c>
      <c r="P7" s="25" t="s">
        <v>0</v>
      </c>
      <c r="Q7" s="25" t="s">
        <v>0</v>
      </c>
      <c r="R7" s="25" t="s">
        <v>0</v>
      </c>
      <c r="S7" s="45" t="s">
        <v>0</v>
      </c>
      <c r="T7" s="36" t="s">
        <v>0</v>
      </c>
      <c r="U7" s="56" t="s">
        <v>0</v>
      </c>
      <c r="V7" s="56" t="s">
        <v>0</v>
      </c>
    </row>
    <row r="8" spans="1:22" ht="12" customHeight="1" x14ac:dyDescent="0.3">
      <c r="A8" s="9" t="s">
        <v>38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42" t="s">
        <v>0</v>
      </c>
      <c r="T8" s="37" t="s">
        <v>0</v>
      </c>
      <c r="U8" s="57" t="s">
        <v>0</v>
      </c>
      <c r="V8" s="57" t="s">
        <v>0</v>
      </c>
    </row>
    <row r="9" spans="1:22" ht="12" customHeight="1" x14ac:dyDescent="0.3">
      <c r="A9" s="23" t="s">
        <v>39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45">
        <v>9050000</v>
      </c>
      <c r="T9" s="45">
        <v>8200000</v>
      </c>
      <c r="U9" s="54">
        <v>8500000</v>
      </c>
      <c r="V9" s="54">
        <v>8400000</v>
      </c>
    </row>
    <row r="10" spans="1:22" ht="12" customHeight="1" x14ac:dyDescent="0.3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0</v>
      </c>
      <c r="P10" s="11" t="s">
        <v>0</v>
      </c>
      <c r="Q10" s="11" t="s">
        <v>0</v>
      </c>
      <c r="R10" s="11" t="s">
        <v>0</v>
      </c>
      <c r="S10" s="42" t="s">
        <v>0</v>
      </c>
      <c r="T10" s="37" t="s">
        <v>0</v>
      </c>
      <c r="U10" s="57" t="s">
        <v>0</v>
      </c>
      <c r="V10" s="57" t="s">
        <v>0</v>
      </c>
    </row>
    <row r="11" spans="1:22" ht="12" customHeigh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40"/>
      <c r="T11" s="38"/>
      <c r="U11" s="49"/>
      <c r="V11" s="49"/>
    </row>
    <row r="12" spans="1:22" ht="12" customHeight="1" x14ac:dyDescent="0.3">
      <c r="A12" s="21" t="s">
        <v>41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43">
        <v>7286545</v>
      </c>
      <c r="T12" s="43">
        <v>7223225</v>
      </c>
      <c r="U12" s="52">
        <v>7254017</v>
      </c>
      <c r="V12" s="52">
        <f>V13+V14+V16</f>
        <v>7297196</v>
      </c>
    </row>
    <row r="13" spans="1:22" ht="12" customHeight="1" x14ac:dyDescent="0.3">
      <c r="A13" s="9" t="s">
        <v>16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1">
        <v>5325000</v>
      </c>
      <c r="T13" s="41">
        <v>5335000</v>
      </c>
      <c r="U13" s="50">
        <v>5325000</v>
      </c>
      <c r="V13" s="50">
        <v>5750000</v>
      </c>
    </row>
    <row r="14" spans="1:22" ht="12" customHeight="1" x14ac:dyDescent="0.3">
      <c r="A14" s="23" t="s">
        <v>42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44">
        <v>1200000</v>
      </c>
      <c r="T14" s="44">
        <v>1200000</v>
      </c>
      <c r="U14" s="53">
        <v>1200000</v>
      </c>
      <c r="V14" s="53">
        <v>1200000</v>
      </c>
    </row>
    <row r="15" spans="1:22" ht="12" customHeight="1" x14ac:dyDescent="0.3">
      <c r="A15" s="9" t="s">
        <v>43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0</v>
      </c>
      <c r="G15" s="10">
        <v>10000</v>
      </c>
      <c r="H15" s="10">
        <v>12500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42" t="s">
        <v>0</v>
      </c>
      <c r="T15" s="37">
        <v>0</v>
      </c>
      <c r="U15" s="57" t="s">
        <v>0</v>
      </c>
      <c r="V15" s="57" t="s">
        <v>0</v>
      </c>
    </row>
    <row r="16" spans="1:22" ht="12" customHeight="1" x14ac:dyDescent="0.3">
      <c r="A16" s="23" t="s">
        <v>9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44">
        <v>761545</v>
      </c>
      <c r="T16" s="44">
        <v>688225</v>
      </c>
      <c r="U16" s="53">
        <v>729017</v>
      </c>
      <c r="V16" s="53">
        <v>347196</v>
      </c>
    </row>
    <row r="17" spans="1:22" ht="12" customHeight="1" x14ac:dyDescent="0.3">
      <c r="A17" s="9" t="s">
        <v>44</v>
      </c>
      <c r="B17" s="10">
        <v>16700</v>
      </c>
      <c r="C17" s="10">
        <v>10020</v>
      </c>
      <c r="D17" s="11" t="s">
        <v>0</v>
      </c>
      <c r="E17" s="10">
        <v>20000</v>
      </c>
      <c r="F17" s="11" t="s">
        <v>0</v>
      </c>
      <c r="G17" s="11" t="s">
        <v>0</v>
      </c>
      <c r="H17" s="11" t="s">
        <v>0</v>
      </c>
      <c r="I17" s="11" t="s">
        <v>0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1">
        <v>0</v>
      </c>
      <c r="T17" s="35">
        <v>0</v>
      </c>
      <c r="U17" s="55">
        <v>0</v>
      </c>
      <c r="V17" s="55">
        <v>0</v>
      </c>
    </row>
    <row r="18" spans="1:22" ht="12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1"/>
      <c r="T18" s="35"/>
      <c r="U18" s="55"/>
      <c r="V18" s="55"/>
    </row>
    <row r="19" spans="1:22" ht="12" customHeight="1" x14ac:dyDescent="0.3">
      <c r="A19" s="21" t="s">
        <v>45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43">
        <v>7701502</v>
      </c>
      <c r="T19" s="43">
        <v>7461582</v>
      </c>
      <c r="U19" s="52">
        <v>8064000</v>
      </c>
      <c r="V19" s="52">
        <f>V20+V21+V22+V23+V24+V25+V26+V27</f>
        <v>8247121.2800000003</v>
      </c>
    </row>
    <row r="20" spans="1:22" ht="12" customHeight="1" x14ac:dyDescent="0.3">
      <c r="A20" s="9" t="s">
        <v>6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1">
        <v>800000</v>
      </c>
      <c r="T20" s="41">
        <v>793056</v>
      </c>
      <c r="U20" s="50">
        <v>795979</v>
      </c>
      <c r="V20" s="50">
        <v>853618.28</v>
      </c>
    </row>
    <row r="21" spans="1:22" ht="12" customHeight="1" x14ac:dyDescent="0.3">
      <c r="A21" s="23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44">
        <v>250000</v>
      </c>
      <c r="T21" s="44">
        <v>250000</v>
      </c>
      <c r="U21" s="53">
        <v>280000</v>
      </c>
      <c r="V21" s="53">
        <v>260000</v>
      </c>
    </row>
    <row r="22" spans="1:22" ht="12" customHeight="1" x14ac:dyDescent="0.3">
      <c r="A22" s="9" t="s">
        <v>47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1">
        <v>2086589</v>
      </c>
      <c r="T22" s="41">
        <v>1451557</v>
      </c>
      <c r="U22" s="50">
        <v>1980049</v>
      </c>
      <c r="V22" s="50">
        <v>1900000</v>
      </c>
    </row>
    <row r="23" spans="1:22" ht="12" customHeight="1" x14ac:dyDescent="0.3">
      <c r="A23" s="23" t="s">
        <v>48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44">
        <v>309500</v>
      </c>
      <c r="T23" s="44">
        <v>296969</v>
      </c>
      <c r="U23" s="53">
        <v>329972</v>
      </c>
      <c r="V23" s="53">
        <v>296539</v>
      </c>
    </row>
    <row r="24" spans="1:22" ht="12" customHeight="1" x14ac:dyDescent="0.3">
      <c r="A24" s="9" t="s">
        <v>49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1">
        <v>570000</v>
      </c>
      <c r="T24" s="41">
        <v>570000</v>
      </c>
      <c r="U24" s="50">
        <v>570000</v>
      </c>
      <c r="V24" s="50">
        <v>592302</v>
      </c>
    </row>
    <row r="25" spans="1:22" ht="12" customHeight="1" x14ac:dyDescent="0.3">
      <c r="A25" s="23" t="s">
        <v>50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45">
        <v>480000</v>
      </c>
      <c r="T25" s="45">
        <v>480000</v>
      </c>
      <c r="U25" s="54">
        <v>488000</v>
      </c>
      <c r="V25" s="54">
        <v>520000</v>
      </c>
    </row>
    <row r="26" spans="1:22" ht="12" customHeight="1" x14ac:dyDescent="0.3">
      <c r="A26" s="9" t="s">
        <v>51</v>
      </c>
      <c r="B26" s="11" t="s">
        <v>0</v>
      </c>
      <c r="C26" s="11" t="s">
        <v>0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1">
        <v>420000</v>
      </c>
      <c r="T26" s="41">
        <v>420000</v>
      </c>
      <c r="U26" s="50">
        <v>420000</v>
      </c>
      <c r="V26" s="50">
        <v>565409</v>
      </c>
    </row>
    <row r="27" spans="1:22" ht="12" customHeight="1" x14ac:dyDescent="0.3">
      <c r="A27" s="23" t="s">
        <v>52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44">
        <v>2785413</v>
      </c>
      <c r="T27" s="44">
        <v>3200000</v>
      </c>
      <c r="U27" s="53">
        <v>3200000</v>
      </c>
      <c r="V27" s="53">
        <v>3259253</v>
      </c>
    </row>
    <row r="28" spans="1:22" ht="12" customHeight="1" x14ac:dyDescent="0.3">
      <c r="A28" s="9" t="s">
        <v>53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42" t="s">
        <v>0</v>
      </c>
      <c r="T28" s="37" t="s">
        <v>0</v>
      </c>
      <c r="U28" s="57" t="s">
        <v>0</v>
      </c>
      <c r="V28" s="57" t="s">
        <v>0</v>
      </c>
    </row>
    <row r="29" spans="1:22" ht="12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2"/>
      <c r="T29" s="37"/>
      <c r="U29" s="57"/>
      <c r="V29" s="57"/>
    </row>
    <row r="30" spans="1:22" ht="12" customHeight="1" x14ac:dyDescent="0.3">
      <c r="A30" s="21" t="s">
        <v>70</v>
      </c>
      <c r="B30" s="22">
        <f t="shared" ref="B30:H30" si="3">SUM(B33:B36)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SUM(L31:L36)</f>
        <v>9747504.120000001</v>
      </c>
      <c r="M30" s="22">
        <v>10945500</v>
      </c>
      <c r="N30" s="22">
        <f>SUM(N31:N36)</f>
        <v>9898075.0999999996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43">
        <v>12484903</v>
      </c>
      <c r="T30" s="43">
        <v>12381281</v>
      </c>
      <c r="U30" s="52">
        <v>13492307</v>
      </c>
      <c r="V30" s="52">
        <f>V31+V33+V34+V35+V37+V38</f>
        <v>13839750</v>
      </c>
    </row>
    <row r="31" spans="1:22" s="16" customFormat="1" ht="12" customHeight="1" x14ac:dyDescent="0.3">
      <c r="A31" s="30" t="s">
        <v>8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1">
        <v>287432</v>
      </c>
      <c r="T31" s="41">
        <v>320000</v>
      </c>
      <c r="U31" s="50">
        <v>320000</v>
      </c>
      <c r="V31" s="50">
        <v>300000</v>
      </c>
    </row>
    <row r="32" spans="1:22" ht="12" customHeight="1" x14ac:dyDescent="0.3">
      <c r="A32" s="23" t="s">
        <v>65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4">
        <v>0</v>
      </c>
      <c r="R32" s="24">
        <v>27500</v>
      </c>
      <c r="S32" s="44">
        <v>0</v>
      </c>
      <c r="T32" s="39">
        <v>0</v>
      </c>
      <c r="U32" s="58" t="s">
        <v>75</v>
      </c>
      <c r="V32" s="58" t="s">
        <v>75</v>
      </c>
    </row>
    <row r="33" spans="1:22" s="16" customFormat="1" ht="12" customHeight="1" x14ac:dyDescent="0.3">
      <c r="A33" s="30" t="s">
        <v>54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1">
        <v>2420000</v>
      </c>
      <c r="T33" s="41">
        <v>2420000</v>
      </c>
      <c r="U33" s="50">
        <v>2440000</v>
      </c>
      <c r="V33" s="50">
        <v>2330000</v>
      </c>
    </row>
    <row r="34" spans="1:22" ht="12" customHeight="1" x14ac:dyDescent="0.3">
      <c r="A34" s="23" t="s">
        <v>13</v>
      </c>
      <c r="B34" s="24" t="s">
        <v>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44" t="s">
        <v>21</v>
      </c>
      <c r="T34" s="44">
        <v>4080000</v>
      </c>
      <c r="U34" s="53">
        <v>4708000</v>
      </c>
      <c r="V34" s="53">
        <v>4900000</v>
      </c>
    </row>
    <row r="35" spans="1:22" ht="12" customHeight="1" x14ac:dyDescent="0.3">
      <c r="A35" s="30" t="s">
        <v>69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1">
        <v>2680470</v>
      </c>
      <c r="T35" s="41">
        <v>2640000</v>
      </c>
      <c r="U35" s="50">
        <v>2653360</v>
      </c>
      <c r="V35" s="50">
        <v>2629360</v>
      </c>
    </row>
    <row r="36" spans="1:22" ht="12" customHeight="1" x14ac:dyDescent="0.3">
      <c r="A36" s="23" t="s">
        <v>55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4" t="s">
        <v>0</v>
      </c>
      <c r="L36" s="24">
        <v>4000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45" t="s">
        <v>0</v>
      </c>
      <c r="T36" s="36">
        <v>0</v>
      </c>
      <c r="U36" s="56" t="s">
        <v>75</v>
      </c>
      <c r="V36" s="56" t="s">
        <v>75</v>
      </c>
    </row>
    <row r="37" spans="1:22" ht="12" customHeight="1" x14ac:dyDescent="0.3">
      <c r="A37" s="31" t="s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2">
        <v>3017001</v>
      </c>
      <c r="T37" s="42">
        <v>2921281</v>
      </c>
      <c r="U37" s="51">
        <v>3036493</v>
      </c>
      <c r="V37" s="51">
        <v>3085000</v>
      </c>
    </row>
    <row r="38" spans="1:22" ht="12" customHeight="1" x14ac:dyDescent="0.3">
      <c r="A38" s="23" t="s">
        <v>77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 t="s">
        <v>0</v>
      </c>
      <c r="Q38" s="24">
        <v>1000000</v>
      </c>
      <c r="R38" s="24">
        <v>65000</v>
      </c>
      <c r="S38" s="45"/>
      <c r="T38" s="36">
        <v>0</v>
      </c>
      <c r="U38" s="59">
        <v>334454</v>
      </c>
      <c r="V38" s="59">
        <v>595390</v>
      </c>
    </row>
    <row r="39" spans="1:22" ht="12" customHeight="1" x14ac:dyDescent="0.3">
      <c r="A39" s="9" t="s">
        <v>68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0</v>
      </c>
      <c r="R39" s="11" t="s">
        <v>0</v>
      </c>
      <c r="S39" s="42" t="s">
        <v>0</v>
      </c>
      <c r="T39" s="37">
        <v>0</v>
      </c>
      <c r="U39" s="57">
        <v>0</v>
      </c>
      <c r="V39" s="57">
        <v>0</v>
      </c>
    </row>
    <row r="40" spans="1:22" ht="12" customHeight="1" x14ac:dyDescent="0.3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2"/>
      <c r="T40" s="37"/>
      <c r="U40" s="57"/>
      <c r="V40" s="57"/>
    </row>
    <row r="41" spans="1:22" ht="12" customHeight="1" x14ac:dyDescent="0.3">
      <c r="A41" s="21" t="s">
        <v>56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43">
        <v>3428527</v>
      </c>
      <c r="T41" s="43">
        <v>3892790</v>
      </c>
      <c r="U41" s="52">
        <v>4310111</v>
      </c>
      <c r="V41" s="52">
        <f>V42+V43+V44+V45+V46+V47</f>
        <v>823870.70000000007</v>
      </c>
    </row>
    <row r="42" spans="1:22" ht="12" customHeight="1" x14ac:dyDescent="0.3">
      <c r="A42" s="26" t="s">
        <v>15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2">
        <v>2527378</v>
      </c>
      <c r="T42" s="42">
        <v>2885753</v>
      </c>
      <c r="U42" s="51">
        <v>2718515</v>
      </c>
      <c r="V42" s="51">
        <v>655181.64</v>
      </c>
    </row>
    <row r="43" spans="1:22" ht="12" customHeight="1" x14ac:dyDescent="0.3">
      <c r="A43" s="27" t="s">
        <v>16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45">
        <v>700000</v>
      </c>
      <c r="T43" s="45">
        <v>700000</v>
      </c>
      <c r="U43" s="54">
        <v>700000</v>
      </c>
      <c r="V43" s="54">
        <v>18689.060000000001</v>
      </c>
    </row>
    <row r="44" spans="1:22" ht="12" customHeight="1" x14ac:dyDescent="0.3">
      <c r="A44" s="26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22</v>
      </c>
      <c r="Q44" s="11">
        <v>50000</v>
      </c>
      <c r="R44" s="11">
        <v>55000</v>
      </c>
      <c r="S44" s="42">
        <v>60000</v>
      </c>
      <c r="T44" s="42">
        <v>156951</v>
      </c>
      <c r="U44" s="51">
        <v>149997</v>
      </c>
      <c r="V44" s="51"/>
    </row>
    <row r="45" spans="1:22" ht="12" customHeight="1" x14ac:dyDescent="0.3">
      <c r="A45" s="27" t="s">
        <v>18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45">
        <v>41149</v>
      </c>
      <c r="T45" s="45">
        <v>20552</v>
      </c>
      <c r="U45" s="54">
        <v>566599</v>
      </c>
      <c r="V45" s="54"/>
    </row>
    <row r="46" spans="1:22" ht="12" customHeight="1" x14ac:dyDescent="0.3">
      <c r="A46" s="26" t="s">
        <v>19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2">
        <v>100000</v>
      </c>
      <c r="T46" s="42">
        <v>129534</v>
      </c>
      <c r="U46" s="51">
        <v>125000</v>
      </c>
      <c r="V46" s="51">
        <v>100000</v>
      </c>
    </row>
    <row r="47" spans="1:22" s="46" customFormat="1" ht="12" customHeight="1" x14ac:dyDescent="0.3">
      <c r="A47" s="48" t="s">
        <v>76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4">
        <v>50000</v>
      </c>
      <c r="V47" s="54">
        <v>50000</v>
      </c>
    </row>
    <row r="48" spans="1:22" ht="12" customHeight="1" x14ac:dyDescent="0.3">
      <c r="A48" s="28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0"/>
      <c r="M48" s="11"/>
      <c r="N48" s="11"/>
      <c r="O48" s="11"/>
      <c r="P48" s="11"/>
      <c r="Q48" s="11"/>
      <c r="R48" s="11"/>
      <c r="S48" s="42"/>
      <c r="T48" s="37"/>
      <c r="U48" s="57"/>
      <c r="V48" s="57"/>
    </row>
    <row r="49" spans="1:22" ht="12" customHeight="1" x14ac:dyDescent="0.3">
      <c r="A49" s="21" t="s">
        <v>57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>
        <v>831969</v>
      </c>
      <c r="R49" s="22">
        <v>662599</v>
      </c>
      <c r="S49" s="43">
        <v>1585042.78</v>
      </c>
      <c r="T49" s="43">
        <v>1947004.56</v>
      </c>
      <c r="U49" s="52">
        <v>2503653</v>
      </c>
      <c r="V49" s="52">
        <v>2682874</v>
      </c>
    </row>
    <row r="50" spans="1:22" ht="12" customHeight="1" x14ac:dyDescent="0.3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1"/>
      <c r="N50" s="11"/>
      <c r="O50" s="11"/>
      <c r="P50" s="11"/>
      <c r="Q50" s="11"/>
      <c r="R50" s="11"/>
      <c r="S50" s="42"/>
      <c r="T50" s="42"/>
      <c r="U50" s="51"/>
      <c r="V50" s="51"/>
    </row>
    <row r="51" spans="1:22" ht="12" customHeight="1" x14ac:dyDescent="0.3">
      <c r="A51" s="21" t="s">
        <v>58</v>
      </c>
      <c r="B51" s="22">
        <v>53422045</v>
      </c>
      <c r="C51" s="22">
        <v>57647942</v>
      </c>
      <c r="D51" s="22">
        <v>57235759</v>
      </c>
      <c r="E51" s="22">
        <v>55502114</v>
      </c>
      <c r="F51" s="22">
        <v>61482369.000000007</v>
      </c>
      <c r="G51" s="22">
        <v>61958015</v>
      </c>
      <c r="H51" s="22">
        <v>51902720.799999997</v>
      </c>
      <c r="I51" s="22">
        <v>53347417</v>
      </c>
      <c r="J51" s="22">
        <v>52399396</v>
      </c>
      <c r="K51" s="22">
        <v>50023062</v>
      </c>
      <c r="L51" s="22">
        <v>50601864</v>
      </c>
      <c r="M51" s="22">
        <v>55223365</v>
      </c>
      <c r="N51" s="22">
        <v>55754146.679999992</v>
      </c>
      <c r="O51" s="22">
        <v>59605029.219999999</v>
      </c>
      <c r="P51" s="22">
        <v>53680965.139999993</v>
      </c>
      <c r="Q51" s="22"/>
      <c r="R51" s="22"/>
      <c r="S51" s="43"/>
      <c r="T51" s="43"/>
      <c r="U51" s="52"/>
      <c r="V51" s="52"/>
    </row>
    <row r="52" spans="1:22" ht="12" customHeight="1" x14ac:dyDescent="0.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41"/>
      <c r="T52" s="41"/>
      <c r="U52" s="50"/>
      <c r="V52" s="50"/>
    </row>
    <row r="53" spans="1:22" ht="12" customHeight="1" x14ac:dyDescent="0.3">
      <c r="A53" s="21" t="s">
        <v>59</v>
      </c>
      <c r="B53" s="22">
        <v>6000000</v>
      </c>
      <c r="C53" s="22">
        <v>1873084</v>
      </c>
      <c r="D53" s="22">
        <v>2746483</v>
      </c>
      <c r="E53" s="22">
        <v>3296362</v>
      </c>
      <c r="F53" s="22">
        <v>2586065</v>
      </c>
      <c r="G53" s="22">
        <v>1182059</v>
      </c>
      <c r="H53" s="22">
        <v>1296533</v>
      </c>
      <c r="I53" s="22">
        <v>2300000</v>
      </c>
      <c r="J53" s="22">
        <v>2283705</v>
      </c>
      <c r="K53" s="22">
        <v>2500000</v>
      </c>
      <c r="L53" s="22">
        <v>2617000</v>
      </c>
      <c r="M53" s="22">
        <v>2861690</v>
      </c>
      <c r="N53" s="22">
        <v>2807111.93</v>
      </c>
      <c r="O53" s="22">
        <v>2993470.04</v>
      </c>
      <c r="P53" s="22">
        <v>3040000</v>
      </c>
      <c r="Q53" s="22"/>
      <c r="R53" s="22"/>
      <c r="S53" s="43"/>
      <c r="T53" s="43"/>
      <c r="U53" s="52"/>
      <c r="V53" s="52"/>
    </row>
    <row r="54" spans="1:22" ht="12" customHeight="1" x14ac:dyDescent="0.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1"/>
      <c r="T54" s="41"/>
      <c r="U54" s="50"/>
      <c r="V54" s="50"/>
    </row>
    <row r="55" spans="1:22" ht="12" customHeight="1" x14ac:dyDescent="0.3">
      <c r="A55" s="21" t="s">
        <v>60</v>
      </c>
      <c r="B55" s="22">
        <v>59422045</v>
      </c>
      <c r="C55" s="22">
        <v>59521026</v>
      </c>
      <c r="D55" s="22">
        <v>59982242</v>
      </c>
      <c r="E55" s="22">
        <v>58798476</v>
      </c>
      <c r="F55" s="22">
        <v>64974645.150000006</v>
      </c>
      <c r="G55" s="22">
        <v>63140074</v>
      </c>
      <c r="H55" s="22">
        <v>53199253.799999997</v>
      </c>
      <c r="I55" s="22">
        <v>55647417</v>
      </c>
      <c r="J55" s="22">
        <v>54683101</v>
      </c>
      <c r="K55" s="22">
        <v>52523062</v>
      </c>
      <c r="L55" s="22">
        <v>53218864</v>
      </c>
      <c r="M55" s="22">
        <v>58085055</v>
      </c>
      <c r="N55" s="22">
        <v>58561258.609999992</v>
      </c>
      <c r="O55" s="22">
        <v>62598499.259999998</v>
      </c>
      <c r="P55" s="22">
        <v>56720965.139999993</v>
      </c>
      <c r="Q55" s="22">
        <v>59670414</v>
      </c>
      <c r="R55" s="22">
        <v>61106003</v>
      </c>
      <c r="S55" s="43">
        <v>62236519.780000001</v>
      </c>
      <c r="T55" s="43">
        <v>63783804.560000002</v>
      </c>
      <c r="U55" s="52">
        <v>65624088</v>
      </c>
      <c r="V55" s="52">
        <f>V49+V41+V30+V19+V12+V5</f>
        <v>64643875.980000004</v>
      </c>
    </row>
    <row r="56" spans="1:22" ht="12" customHeight="1" x14ac:dyDescent="0.3"/>
    <row r="57" spans="1:22" x14ac:dyDescent="0.3">
      <c r="A57" s="13" t="s">
        <v>61</v>
      </c>
    </row>
    <row r="58" spans="1:22" x14ac:dyDescent="0.3">
      <c r="A58" s="14" t="s">
        <v>5</v>
      </c>
    </row>
    <row r="59" spans="1:22" x14ac:dyDescent="0.3">
      <c r="A59" s="15" t="s">
        <v>10</v>
      </c>
    </row>
    <row r="60" spans="1:22" x14ac:dyDescent="0.3">
      <c r="A60" s="15" t="s">
        <v>7</v>
      </c>
    </row>
    <row r="61" spans="1:22" s="16" customFormat="1" x14ac:dyDescent="0.3">
      <c r="A61" s="15" t="s">
        <v>66</v>
      </c>
    </row>
    <row r="62" spans="1:22" x14ac:dyDescent="0.3">
      <c r="A62" s="13" t="s">
        <v>67</v>
      </c>
    </row>
    <row r="63" spans="1:22" x14ac:dyDescent="0.3">
      <c r="A63" s="17" t="s">
        <v>20</v>
      </c>
    </row>
    <row r="64" spans="1:22" x14ac:dyDescent="0.3">
      <c r="A64" s="17" t="s">
        <v>64</v>
      </c>
    </row>
    <row r="65" spans="1:1" x14ac:dyDescent="0.3">
      <c r="A65" s="18"/>
    </row>
    <row r="66" spans="1:1" x14ac:dyDescent="0.3">
      <c r="A66" s="13" t="s">
        <v>62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f"/>
    <f:field ref="objsubject" par="" edit="true" text=""/>
    <f:field ref="objcreatedby" par="" text="Bühlmann, Monique, BLW"/>
    <f:field ref="objcreatedat" par="" text="26.12.2018 11:43:52"/>
    <f:field ref="objchangedby" par="" text="Degiorgi, Paolo, BLW"/>
    <f:field ref="objmodifiedat" par="" text="04.11.2019 16:29:4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8_datenreihe_f"/>
    <f:field ref="CHPRECONFIG_1_1001_Objektname" par="" edit="true" text="2_ausgaben_qualitaets-und_absatzfoerderung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2014-09-04T13:46:52Z</cp:lastPrinted>
  <dcterms:created xsi:type="dcterms:W3CDTF">2011-09-15T10:17:54Z</dcterms:created>
  <dcterms:modified xsi:type="dcterms:W3CDTF">2020-11-12T09:34:05Z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2019-11-04T16:25:11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*COO.2101.101.7.1381660*</vt:lpwstr>
  </property>
  <property fmtid="{D5CDD505-2E9C-101B-9397-08002B2CF9AE}" pid="78" name="FSC#COOELAK@1.1001:RefBarCode">
    <vt:lpwstr>*COO.2101.101.3.1979539*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COO.2101.101.7.1381660</vt:lpwstr>
  </property>
  <property fmtid="{D5CDD505-2E9C-101B-9397-08002B2CF9AE}" pid="124" name="FSC#FSCFOLIO@1.1001:docpropproject">
    <vt:lpwstr/>
  </property>
</Properties>
</file>